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Word2024\ANALEGIS\"/>
    </mc:Choice>
  </mc:AlternateContent>
  <xr:revisionPtr revIDLastSave="0" documentId="8_{7DF3739F-9F2E-4F93-9650-6D01E8404399}" xr6:coauthVersionLast="45" xr6:coauthVersionMax="45" xr10:uidLastSave="{00000000-0000-0000-0000-000000000000}"/>
  <bookViews>
    <workbookView xWindow="-120" yWindow="-120" windowWidth="20730" windowHeight="11160" xr2:uid="{E39B2A03-F4C0-4080-AC2F-B90647F94F9D}"/>
  </bookViews>
  <sheets>
    <sheet name="Planilha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30" i="1" l="1"/>
  <c r="F130" i="1"/>
  <c r="E130" i="1"/>
  <c r="H129" i="1"/>
  <c r="H128" i="1"/>
  <c r="H127" i="1"/>
  <c r="H126" i="1"/>
  <c r="H125" i="1"/>
  <c r="H124" i="1"/>
  <c r="H123" i="1"/>
  <c r="H122" i="1"/>
  <c r="G121" i="1"/>
  <c r="F121" i="1"/>
  <c r="E121" i="1"/>
  <c r="H120" i="1"/>
  <c r="H119" i="1"/>
  <c r="G118" i="1"/>
  <c r="F118" i="1"/>
  <c r="E118" i="1"/>
  <c r="H117" i="1"/>
  <c r="G116" i="1"/>
  <c r="F116" i="1"/>
  <c r="E116" i="1"/>
  <c r="H115" i="1"/>
  <c r="H114" i="1"/>
  <c r="G113" i="1"/>
  <c r="F113" i="1"/>
  <c r="E113" i="1"/>
  <c r="H112" i="1"/>
  <c r="H111" i="1"/>
  <c r="G110" i="1"/>
  <c r="F110" i="1"/>
  <c r="E110" i="1"/>
  <c r="H109" i="1"/>
  <c r="H108" i="1"/>
  <c r="H107" i="1"/>
  <c r="H106" i="1"/>
  <c r="H105" i="1"/>
  <c r="H104" i="1"/>
  <c r="G103" i="1"/>
  <c r="F103" i="1"/>
  <c r="E103" i="1"/>
  <c r="H102" i="1"/>
  <c r="H101" i="1"/>
  <c r="H100" i="1"/>
  <c r="G99" i="1"/>
  <c r="F99" i="1"/>
  <c r="E99" i="1"/>
  <c r="H98" i="1"/>
  <c r="H97" i="1"/>
  <c r="H96" i="1"/>
  <c r="G95" i="1"/>
  <c r="F95" i="1"/>
  <c r="E95" i="1"/>
  <c r="H94" i="1"/>
  <c r="H93" i="1"/>
  <c r="H92" i="1"/>
  <c r="H91" i="1"/>
  <c r="G90" i="1"/>
  <c r="F90" i="1"/>
  <c r="E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G74" i="1"/>
  <c r="F74" i="1"/>
  <c r="E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G49" i="1"/>
  <c r="F49" i="1"/>
  <c r="E49" i="1"/>
  <c r="H48" i="1"/>
  <c r="H47" i="1"/>
  <c r="H46" i="1"/>
  <c r="H45" i="1"/>
  <c r="H44" i="1"/>
  <c r="G43" i="1"/>
  <c r="F43" i="1"/>
  <c r="E43" i="1"/>
  <c r="H42" i="1"/>
  <c r="H41" i="1"/>
  <c r="H43" i="1" s="1"/>
  <c r="G40" i="1"/>
  <c r="F40" i="1"/>
  <c r="E40" i="1"/>
  <c r="H39" i="1"/>
  <c r="H38" i="1"/>
  <c r="H37" i="1"/>
  <c r="G36" i="1"/>
  <c r="F36" i="1"/>
  <c r="E36" i="1"/>
  <c r="H35" i="1"/>
  <c r="H34" i="1"/>
  <c r="H33" i="1"/>
  <c r="H32" i="1"/>
  <c r="H31" i="1"/>
  <c r="G30" i="1"/>
  <c r="F30" i="1"/>
  <c r="E30" i="1"/>
  <c r="H29" i="1"/>
  <c r="H28" i="1"/>
  <c r="H27" i="1"/>
  <c r="H26" i="1"/>
  <c r="H25" i="1"/>
  <c r="H24" i="1"/>
  <c r="H23" i="1"/>
  <c r="H22" i="1"/>
  <c r="H21" i="1"/>
  <c r="H20" i="1"/>
  <c r="H19" i="1"/>
  <c r="G18" i="1"/>
  <c r="F18" i="1"/>
  <c r="E18" i="1"/>
  <c r="H17" i="1"/>
  <c r="H16" i="1"/>
  <c r="H18" i="1" s="1"/>
  <c r="G15" i="1"/>
  <c r="F15" i="1"/>
  <c r="E15" i="1"/>
  <c r="H14" i="1"/>
  <c r="H13" i="1"/>
  <c r="H12" i="1"/>
  <c r="H11" i="1"/>
  <c r="G10" i="1"/>
  <c r="F10" i="1"/>
  <c r="E10" i="1"/>
  <c r="H9" i="1"/>
  <c r="H8" i="1"/>
  <c r="H7" i="1"/>
  <c r="G6" i="1"/>
  <c r="F6" i="1"/>
  <c r="E6" i="1"/>
  <c r="H5" i="1"/>
  <c r="H4" i="1"/>
  <c r="H6" i="1" s="1"/>
  <c r="H30" i="1" l="1"/>
  <c r="H99" i="1"/>
  <c r="H95" i="1"/>
  <c r="H116" i="1"/>
  <c r="H36" i="1"/>
  <c r="H15" i="1"/>
  <c r="H103" i="1"/>
  <c r="H110" i="1"/>
  <c r="H113" i="1"/>
  <c r="E131" i="1"/>
  <c r="H74" i="1"/>
  <c r="H90" i="1"/>
  <c r="H121" i="1"/>
  <c r="H130" i="1"/>
  <c r="F131" i="1"/>
  <c r="G131" i="1"/>
  <c r="H10" i="1"/>
  <c r="H40" i="1"/>
  <c r="H49" i="1"/>
  <c r="H118" i="1"/>
  <c r="H131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PC 17</author>
  </authors>
  <commentList>
    <comment ref="H11" authorId="0" shapeId="0" xr:uid="{8FBD6BCC-D9D3-4A8E-ADFD-1575BDCC0B8C}">
      <text>
        <r>
          <rPr>
            <b/>
            <sz val="9"/>
            <color indexed="81"/>
            <rFont val="Segoe UI"/>
            <family val="2"/>
          </rPr>
          <t>PC 17:</t>
        </r>
        <r>
          <rPr>
            <sz val="9"/>
            <color indexed="81"/>
            <rFont val="Segoe UI"/>
            <family val="2"/>
          </rPr>
          <t xml:space="preserve">
verificar planilha do projeto pág. 77</t>
        </r>
      </text>
    </comment>
    <comment ref="H28" authorId="0" shapeId="0" xr:uid="{62A6C2BE-E81A-4159-926C-8AE757BD4483}">
      <text>
        <r>
          <rPr>
            <b/>
            <sz val="9"/>
            <color indexed="81"/>
            <rFont val="Segoe UI"/>
            <family val="2"/>
          </rPr>
          <t>PC 17:</t>
        </r>
        <r>
          <rPr>
            <sz val="9"/>
            <color indexed="81"/>
            <rFont val="Segoe UI"/>
            <family val="2"/>
          </rPr>
          <t xml:space="preserve">
verificar planilha do projeto pág. 96
</t>
        </r>
      </text>
    </comment>
    <comment ref="H53" authorId="0" shapeId="0" xr:uid="{1D59858C-4C26-45B7-9DA6-8CFAF487F3E1}">
      <text>
        <r>
          <rPr>
            <b/>
            <sz val="9"/>
            <color indexed="81"/>
            <rFont val="Segoe UI"/>
            <family val="2"/>
          </rPr>
          <t>PC 17:</t>
        </r>
        <r>
          <rPr>
            <sz val="9"/>
            <color indexed="81"/>
            <rFont val="Segoe UI"/>
            <family val="2"/>
          </rPr>
          <t xml:space="preserve">
verificar planilhaa do projeto pág. 203</t>
        </r>
      </text>
    </comment>
    <comment ref="H56" authorId="0" shapeId="0" xr:uid="{75E1F1FB-40BE-49D3-9EF9-28A656249BC1}">
      <text>
        <r>
          <rPr>
            <b/>
            <sz val="9"/>
            <color indexed="81"/>
            <rFont val="Segoe UI"/>
            <family val="2"/>
          </rPr>
          <t>PC 17:</t>
        </r>
        <r>
          <rPr>
            <sz val="9"/>
            <color indexed="81"/>
            <rFont val="Segoe UI"/>
            <family val="2"/>
          </rPr>
          <t xml:space="preserve">
verificar planilha do projeto pág. 205</t>
        </r>
      </text>
    </comment>
    <comment ref="H73" authorId="0" shapeId="0" xr:uid="{F77805BB-688D-4C4F-9FB2-2025F05AF056}">
      <text>
        <r>
          <rPr>
            <b/>
            <sz val="9"/>
            <color indexed="81"/>
            <rFont val="Segoe UI"/>
            <family val="2"/>
          </rPr>
          <t>PC 17:</t>
        </r>
        <r>
          <rPr>
            <sz val="9"/>
            <color indexed="81"/>
            <rFont val="Segoe UI"/>
            <family val="2"/>
          </rPr>
          <t xml:space="preserve">
verificar planilha do projeto pág. 209</t>
        </r>
      </text>
    </comment>
  </commentList>
</comments>
</file>

<file path=xl/sharedStrings.xml><?xml version="1.0" encoding="utf-8"?>
<sst xmlns="http://schemas.openxmlformats.org/spreadsheetml/2006/main" count="424" uniqueCount="256">
  <si>
    <t xml:space="preserve">CÓDIGO ÓRGÃO </t>
  </si>
  <si>
    <t>ÓRGÃO</t>
  </si>
  <si>
    <t>CÓDIGO DA AÇÃO</t>
  </si>
  <si>
    <t>AÇÃO</t>
  </si>
  <si>
    <t>DESPESA COM PESSOAL</t>
  </si>
  <si>
    <t>DESPESAS CORRENTES</t>
  </si>
  <si>
    <t>INVESTIMENTOS</t>
  </si>
  <si>
    <t>TOTAL 2025</t>
  </si>
  <si>
    <t>01.00.00</t>
  </si>
  <si>
    <t xml:space="preserve"> PODER LEGISLATIVO </t>
  </si>
  <si>
    <t>01.031.0015.2040</t>
  </si>
  <si>
    <t>APOIO PROCESSO LEGISLATIVO, REFORMA E ACESSIBILIDADE</t>
  </si>
  <si>
    <t>01.122.0015.2041</t>
  </si>
  <si>
    <t>APOIO DE GESTÃO DOS SERVIÇOS ADMINISTRATIVOS DA CÂMARA</t>
  </si>
  <si>
    <t>TOTAIS DO LEGISLATIVO</t>
  </si>
  <si>
    <t>02.00.00</t>
  </si>
  <si>
    <t>GABINETE DO PREFEITO</t>
  </si>
  <si>
    <t>04.122.0002.2000</t>
  </si>
  <si>
    <t>MANUTENÇÃO SERVIÇOS ADMINISTRATIVOS.</t>
  </si>
  <si>
    <t>04.122.0002.2047</t>
  </si>
  <si>
    <t>COMUNICAÇÃO E PUBLICIDADE EM GERAL</t>
  </si>
  <si>
    <t>-</t>
  </si>
  <si>
    <t>04.182.0002.2089</t>
  </si>
  <si>
    <t>DESENVOLVIMENTO EM RECURSOS HUMANOS - DEFESA CIVIL</t>
  </si>
  <si>
    <t>TOTAIS DO GABINETE DO PREFEITO</t>
  </si>
  <si>
    <t>03.00.00</t>
  </si>
  <si>
    <t>SECRETARIA DE FINANÇAS E ORÇAMENTO</t>
  </si>
  <si>
    <t>04.123.0009.2042</t>
  </si>
  <si>
    <t>LANÇAMENTO DE COBRANÇA E TRIBUTOS MUNICIPAL</t>
  </si>
  <si>
    <t>04.123.0009.2043</t>
  </si>
  <si>
    <t>FISCALIZAÇÃO TRIBUTÁRIA MUNICIPAL</t>
  </si>
  <si>
    <t>04.122.0009.2047</t>
  </si>
  <si>
    <t>28.846.0009.2092</t>
  </si>
  <si>
    <t>RECURSOS PARA EMENDAS PARLAMENTARES</t>
  </si>
  <si>
    <t>TOTAIS FINANÇAS E ORÇAMENTO</t>
  </si>
  <si>
    <t>04.00.00</t>
  </si>
  <si>
    <t>PROCURADORIA GERAL</t>
  </si>
  <si>
    <t>03.122.0011.2035</t>
  </si>
  <si>
    <t>CONSULTORIA JURIDICA E CONTENCIOSO JUDICIAL</t>
  </si>
  <si>
    <t>04.122.0011.2047</t>
  </si>
  <si>
    <t>TOTAIS PROCURADORIA</t>
  </si>
  <si>
    <t>05.00.00</t>
  </si>
  <si>
    <t>SECRETARIA DE EDUCAÇÃO</t>
  </si>
  <si>
    <t>12.365.0012.1006</t>
  </si>
  <si>
    <t>CONSTRUÇÃO DE ESCOLA EDUCAÇÃO INFANTIL</t>
  </si>
  <si>
    <t>12.365.0012.1007</t>
  </si>
  <si>
    <t xml:space="preserve"> AMPLIACAO, REFORMA E ADAPTACAO DE ESCOLA EDUCACAO INFANTIL</t>
  </si>
  <si>
    <t>12.365.0012.1008</t>
  </si>
  <si>
    <t>AMPL, REFORM E ADAPTACAO DE ESCOLA DO ENSINO FUNDAMENTAL</t>
  </si>
  <si>
    <t>04.122.0012.2047</t>
  </si>
  <si>
    <t>12.368.0012.2052</t>
  </si>
  <si>
    <t>FUNCIONAMENTO EDUCACAO INFANTIL</t>
  </si>
  <si>
    <t>12.361.0012.2053</t>
  </si>
  <si>
    <t>FUNCIONAMENTO DO ENSINO FUNDAMENTAL DO MUNICIPIO</t>
  </si>
  <si>
    <t>12.366.0012.2055</t>
  </si>
  <si>
    <t>FUNCIONAMENTO DA EDUCACAO DE JOVENS E ADULTOS</t>
  </si>
  <si>
    <t>12.367.0012.2056</t>
  </si>
  <si>
    <t>FUNCIONAMENTO DA EDUCACAO ESPECIAL</t>
  </si>
  <si>
    <t>12.361.0012.2057</t>
  </si>
  <si>
    <t>FUNCIONAMENTO E MANUTENCAO DO ADMINISTRATIVO</t>
  </si>
  <si>
    <t>12.368.0012.2060</t>
  </si>
  <si>
    <t>ALIMENTAÇÃO ESCOLAR</t>
  </si>
  <si>
    <t>12.361.0012.2061</t>
  </si>
  <si>
    <t>TRANSPORTE ESCOLAR</t>
  </si>
  <si>
    <t>TOTAIS EDUCAÇÃO</t>
  </si>
  <si>
    <t>06.00.00</t>
  </si>
  <si>
    <t>SECRETARIA DE CULTURA E TURISMO</t>
  </si>
  <si>
    <t>23.695.0004.2038</t>
  </si>
  <si>
    <t>PROMOÇÃO DE TURISMO SUSTENTÁVEL LOCAL NO MUNICÍPIO</t>
  </si>
  <si>
    <t>04.122.0004.2047</t>
  </si>
  <si>
    <t>13.392.0004.2085</t>
  </si>
  <si>
    <t>REFORMA E REVITALIZAÇÃO DO CENTRO CULTURAL</t>
  </si>
  <si>
    <t>13.392.0004.2086</t>
  </si>
  <si>
    <t>MANUTENÇÃO DOS ESPAÇOS CULTURAIS</t>
  </si>
  <si>
    <t>13.392.0004.2087</t>
  </si>
  <si>
    <t>ELABORAR, DIVULGAR E REALIZAR PROJETOS CULTURAIS</t>
  </si>
  <si>
    <t>TOTAIS CULTURA E TURISMO</t>
  </si>
  <si>
    <t>07.00.00</t>
  </si>
  <si>
    <t>SECRETARIA DE ESPORTE E LAZER</t>
  </si>
  <si>
    <t>27.812.0005.2034</t>
  </si>
  <si>
    <t>FUNCIONAMENTO DE NUCLEOS ESPORTIVOS</t>
  </si>
  <si>
    <t>04.122.0005.2047</t>
  </si>
  <si>
    <t>27.812.0005.2080</t>
  </si>
  <si>
    <t>MODERNIZAÇÃO DA INFRAESTRUTURA ESPORTIVA</t>
  </si>
  <si>
    <t>TOTAIS ESPORTE E LAZER</t>
  </si>
  <si>
    <t>08.00.00</t>
  </si>
  <si>
    <t>SECRETARIA DE OBRAS E DESENVOLVIMENTO URBANO</t>
  </si>
  <si>
    <t>04.122.0008.2036</t>
  </si>
  <si>
    <t>MANUTENÇÃO SERVIÇOS ADMINISTRATIVOS E PLANEJAMENTO</t>
  </si>
  <si>
    <t>04.122.0008.2047</t>
  </si>
  <si>
    <t>TOTAIS OBRAS E DESENVOLVIMENTO</t>
  </si>
  <si>
    <t>09.00.00</t>
  </si>
  <si>
    <t>SECRETARIA DA SAÚDE</t>
  </si>
  <si>
    <t>10.301.0003.2001</t>
  </si>
  <si>
    <t>QUALIFICAR E MANTER AS UNIDADES DE ATENÇÃO BASICA</t>
  </si>
  <si>
    <t>10.302.0003.2003</t>
  </si>
  <si>
    <t>QUALIFICAR E MANTER A REDE DE URGENCIAS E EMERGENCIAS</t>
  </si>
  <si>
    <t>10.122.0003.2007</t>
  </si>
  <si>
    <t>QUALIFICAÇÃO DOS PROCESSOS DE GESTÃO DA REDE DE SAUDE</t>
  </si>
  <si>
    <t>10.305.0003.2011</t>
  </si>
  <si>
    <t>QUALIFICAR E MANTER AS ACOES DE VIGILANCIA EPIDEMIOLOGICA</t>
  </si>
  <si>
    <t>10.122.0003.2047</t>
  </si>
  <si>
    <t>TOTAIS SAÚDE</t>
  </si>
  <si>
    <t>08.122.0013.1005</t>
  </si>
  <si>
    <t>CONSTRUÇÃO DO CCI CIPÓ</t>
  </si>
  <si>
    <t>10.00.00</t>
  </si>
  <si>
    <t>SECRETARIA DE ASSINTÊNCIA E DESENVOLVIMENTO SOCIAL</t>
  </si>
  <si>
    <t>04.244.0013.1017</t>
  </si>
  <si>
    <t>CONSTRUÇÃO CRAS CIPÓ</t>
  </si>
  <si>
    <t>04.244.0013.1018</t>
  </si>
  <si>
    <t>CONTRUÇÃO DO NÚCLEO DE SERVIÇO DE CONVICÊNCIA E FORTALECIMENTO DE VÍCULOS</t>
  </si>
  <si>
    <t>08.243.0013.2016</t>
  </si>
  <si>
    <t>ATENDIMENTO A CRIANÇA E AO ADOLESCENTE - SCFV</t>
  </si>
  <si>
    <t>08.243.0013.2017</t>
  </si>
  <si>
    <t>ASSISTÊNCIA SOCIO EDUCATIVA AO ADOLESCENTE EM CUMPRIMENTO DE MEDIDAS SOCIOEDUCATIVAS</t>
  </si>
  <si>
    <t>08.243.0013.2019</t>
  </si>
  <si>
    <t>MANUTENÇÃO DO CONSELHO TUTELAR MUNICIPAL</t>
  </si>
  <si>
    <t>08.244.0013.2020</t>
  </si>
  <si>
    <t>ATENDIMENTO A FAMILIAS CARENTES, DESENVOLVIMENTO DE POTENCIALIDADE E AQUISIÇÕES.</t>
  </si>
  <si>
    <t>08.244.0013.2021</t>
  </si>
  <si>
    <t>ATIVIDADE DO FUNDO SOCIAL DE SOLIDARIEDADE</t>
  </si>
  <si>
    <t>08.241.0013.2024</t>
  </si>
  <si>
    <t>APOIO A PESSOA IDOSA.</t>
  </si>
  <si>
    <t>08.241.0013.2025</t>
  </si>
  <si>
    <t>APOIO A ENTIDADE DE ATENDIMENTO AO IDOSO</t>
  </si>
  <si>
    <t>08.241.0013.2026</t>
  </si>
  <si>
    <t>MANUTENÇÃO DO CONSELHO MUNICIPAL DO IDOSO</t>
  </si>
  <si>
    <t>08.242.0013.2027</t>
  </si>
  <si>
    <t>ATENÇÃO À PESSOA COM DEFICIÊNCIA</t>
  </si>
  <si>
    <t>08.242.0013.2028</t>
  </si>
  <si>
    <t>FUNCIONAMENTO DO CONSELHO DAS PESSOAS COM DEFICIÊNCIA</t>
  </si>
  <si>
    <t>08.244.0013.2029</t>
  </si>
  <si>
    <t>ATENDIMENTO À MULHER</t>
  </si>
  <si>
    <t>08.244.0013.2030</t>
  </si>
  <si>
    <t>FUNCIONAMENTO DO CONSELHO DA MULHER</t>
  </si>
  <si>
    <t>08.244.0013.2031</t>
  </si>
  <si>
    <t>MANUTENÇÃO DO CONSELHO DE ASSISTÊNCIA SOCIAL</t>
  </si>
  <si>
    <t>08.243.0013.2032</t>
  </si>
  <si>
    <t>MANUTENÇÃO DO CDMA MUNICIPAL</t>
  </si>
  <si>
    <t>04.122.0013.2047</t>
  </si>
  <si>
    <t>08.243.0013.2050</t>
  </si>
  <si>
    <t>PROMOÇÃO DEFESA E GARANTIA DOS DIREITOS DA CRIANÇA E DO ADOLESCENTE</t>
  </si>
  <si>
    <t>08.241.0013.2051</t>
  </si>
  <si>
    <t>TREINAMENTO E CAPACITAÇÃO DOS PROFISSIONAIS ESPEC.</t>
  </si>
  <si>
    <t>08.244.0013.2079</t>
  </si>
  <si>
    <t>PROGRAMA ACOLHE- APOIO A ENTIDADES DE ACOLHIMENTO DE ÍDIVÍDUOS E FAMÍLIAS</t>
  </si>
  <si>
    <t>08.244.0013.2090</t>
  </si>
  <si>
    <t>CONSTRUÇÃO DO ALMOXARIFADO DA ASSINTÊNCIA SOCIAL</t>
  </si>
  <si>
    <t>08.244.0013.2091</t>
  </si>
  <si>
    <t>GESTÃO DO SUAS - SISTEMA ÚNICO DE ASSISTÊNCIA SOCIAL</t>
  </si>
  <si>
    <t>08.122.0013.2093</t>
  </si>
  <si>
    <t>CONSELHO MUNICIPAL DA DIVERSIDADE SEXUAL</t>
  </si>
  <si>
    <t>TOTAIS ASSISTÊNCIA SOCIAL</t>
  </si>
  <si>
    <t>11.00.00</t>
  </si>
  <si>
    <t>SECRETARIA DE INFRAESTRUTURA E SERVIÇOS URBANOS</t>
  </si>
  <si>
    <t>15.451.0007.1010</t>
  </si>
  <si>
    <t>INSTALAÇÃO DE ILUMINAÇÃO PÚBLICA</t>
  </si>
  <si>
    <t>15.451.0007.1011</t>
  </si>
  <si>
    <t>CONSTRUÇÃO DE PRAÇAS, PARQUES E JARDINS</t>
  </si>
  <si>
    <t>15.451.0007.1012</t>
  </si>
  <si>
    <t>PAVIMENTAÇÃO DE VIAS PÚBLICAS</t>
  </si>
  <si>
    <t>17.512.0007.1015</t>
  </si>
  <si>
    <t>CANALIZAÇÃO DE CÓRREGOS E CANAIS</t>
  </si>
  <si>
    <t>17.512.0007.1016</t>
  </si>
  <si>
    <t>MELHORIA DO SISTEMA DE COLETA DE ESCGOTO E ABASTECIMENTO</t>
  </si>
  <si>
    <t>04.122.0007.2047</t>
  </si>
  <si>
    <t>15.451.0007.2057</t>
  </si>
  <si>
    <t>15.452.0007.2064</t>
  </si>
  <si>
    <t>LIMPEZA PÚBLICA DOMICILIAR E DESTINAÇÃO DO LIXO</t>
  </si>
  <si>
    <t>15.452.0007.2065</t>
  </si>
  <si>
    <t>VARRIÇÃO DE RUAS</t>
  </si>
  <si>
    <t>15.452.0007.2066</t>
  </si>
  <si>
    <t>MANUTENÇÃO DA ILUMINAÇÃO PÚBLICA</t>
  </si>
  <si>
    <t>15.452.0007.2067</t>
  </si>
  <si>
    <t>CONSERVAÇÃO DE PRAÇAS, PARQUES E JARDINS</t>
  </si>
  <si>
    <t>15.451.0007.2068</t>
  </si>
  <si>
    <t>CONSERVAÇÃO DE VIAS PÚBLICAS</t>
  </si>
  <si>
    <t>15.451.0007.2069</t>
  </si>
  <si>
    <t>RECAPEAMENTO DE VIAS PÚBLICAS</t>
  </si>
  <si>
    <t>26.782.0007.2070</t>
  </si>
  <si>
    <t>CONSERVAÇÃO DE ESTRADAS VICINAIS E RURAIS.</t>
  </si>
  <si>
    <t>17.512.0007.2071</t>
  </si>
  <si>
    <t>LIMPEZA E CONSERVAÇÃO DE CÓRREGOS E CANAIS</t>
  </si>
  <si>
    <t>TOTAIS INFRAESTRUTURA</t>
  </si>
  <si>
    <t>12.00.00</t>
  </si>
  <si>
    <t>SECRETARIA DE SEGURANÇA, TRÂNSITO E TRANSPORTE</t>
  </si>
  <si>
    <t>15.452.0001.2012</t>
  </si>
  <si>
    <t>FISCALIZAÇÃO DO SISTEMA VIARIO E SINALIZAÇÃO</t>
  </si>
  <si>
    <t>06.181.0001.2014</t>
  </si>
  <si>
    <t>MANUTENÇÃO DA SEGURANÇA MUNICIPAL</t>
  </si>
  <si>
    <t>04.122.0001.2047</t>
  </si>
  <si>
    <t>26.451.0001.2083</t>
  </si>
  <si>
    <t>INTEGRAÇÃO DO TRANSPORTE PÚBLICO MUNICIPAL</t>
  </si>
  <si>
    <t>TOTAIS SEGURANÇA, TRÂNSITO E TRANSPORTE</t>
  </si>
  <si>
    <t>13.00.00</t>
  </si>
  <si>
    <t>SECRETARIA DE AGRICULTURA E ABASTECIMENTO</t>
  </si>
  <si>
    <t>20.605.0006.2015</t>
  </si>
  <si>
    <t xml:space="preserve"> ASSISTÊNCIA TÉCNICA E EXTENSÃO RURAL</t>
  </si>
  <si>
    <t>04.122.0006.2047</t>
  </si>
  <si>
    <t>20.605.0006.2094</t>
  </si>
  <si>
    <t>PROGRAMA DE AQUISIÇÃO DE ALIMENTOS - PAA</t>
  </si>
  <si>
    <t>TOTAIS AGRICULTURA</t>
  </si>
  <si>
    <t>14.00.00</t>
  </si>
  <si>
    <t>MEIO AMBIENTE</t>
  </si>
  <si>
    <t>04.122.0014.2047</t>
  </si>
  <si>
    <t>18.541.0014.2081</t>
  </si>
  <si>
    <t>DESENVOLVIMENTO AMBIENTAL E URBANO</t>
  </si>
  <si>
    <t>18.541.0014.2082</t>
  </si>
  <si>
    <t>FOMENTO A PROJETOS DE GESTÃO E CONTROLE AMBIENTAL</t>
  </si>
  <si>
    <t>TOTAIS MEIO AMBIENTE</t>
  </si>
  <si>
    <t>15.00.00</t>
  </si>
  <si>
    <t>SECRETARIA DE ADMINSTRAÇÃO, GESTÃO DE PESSOAL E TECNOLOGIA</t>
  </si>
  <si>
    <t>04.122.0010.2045</t>
  </si>
  <si>
    <t>GESTÃO DE PRECATORIOS</t>
  </si>
  <si>
    <t>04.122.0010.2046</t>
  </si>
  <si>
    <t xml:space="preserve">MANUTENÇÃO ADMINISTRATIVAS </t>
  </si>
  <si>
    <t>04.122.0010.2047</t>
  </si>
  <si>
    <t>04.122.0010.2048</t>
  </si>
  <si>
    <t>PASEP EM GERAL</t>
  </si>
  <si>
    <t>28.843.0010.2049</t>
  </si>
  <si>
    <t>DIVIDA INTERNA</t>
  </si>
  <si>
    <t>99.999.9999.9999</t>
  </si>
  <si>
    <t>RESERVA DE CONTINGÊNCIA</t>
  </si>
  <si>
    <t>TOTAIS ADMINISTRAÇÃO E PESSOAL</t>
  </si>
  <si>
    <t>17.00.00</t>
  </si>
  <si>
    <t>SECRETARIA DE GOVERNO</t>
  </si>
  <si>
    <t>04.122.0018.2047</t>
  </si>
  <si>
    <t>04.122.0018.2057</t>
  </si>
  <si>
    <t>TOTAIS GOVERNO</t>
  </si>
  <si>
    <t>18.00.00</t>
  </si>
  <si>
    <t>SECRETARIA DE SUPRIMENTOS</t>
  </si>
  <si>
    <t>04.122.0019.2047</t>
  </si>
  <si>
    <t>04.122.0019.2057</t>
  </si>
  <si>
    <t>TOTAIS SUPRIMENTOS</t>
  </si>
  <si>
    <t>19.00.00</t>
  </si>
  <si>
    <t>SECR.DESENV. ECON. E RELAÇÕES DE TRAB. E EMPREGO</t>
  </si>
  <si>
    <t>04.122.0020.2057</t>
  </si>
  <si>
    <t>TOTAIS DESENVOLVIMENTO ECONÔMICO, TRABALHO E EMPREGO</t>
  </si>
  <si>
    <t>20.00.00</t>
  </si>
  <si>
    <t>SECRETARIA DE HABITAÇÃO E DESENVOLVIMENTO URBANO</t>
  </si>
  <si>
    <t>04.122.0021.2047</t>
  </si>
  <si>
    <t>04.122.0021.2057</t>
  </si>
  <si>
    <t>TOTAIS HABITAÇÃO</t>
  </si>
  <si>
    <t>21.00.00</t>
  </si>
  <si>
    <t>SUBPREFEITURA DO DISTRITO CIPÓ-GUAÇU</t>
  </si>
  <si>
    <t>15.452.0022.1012</t>
  </si>
  <si>
    <t>15.451.0022.2037</t>
  </si>
  <si>
    <t>ADMINISTRAÇÃO DE CEMITÉRIO E VELÓRIO MUNICIPAL</t>
  </si>
  <si>
    <t>04.122.0022.2047</t>
  </si>
  <si>
    <t>15.451.0022.2057</t>
  </si>
  <si>
    <t>15.452.0022.2064</t>
  </si>
  <si>
    <t>15.452.0022.2066</t>
  </si>
  <si>
    <t>15.451.0022.2068</t>
  </si>
  <si>
    <t>15.451.0022.2069</t>
  </si>
  <si>
    <t>TOTAIS SUBPREFEITURA CIPÓ</t>
  </si>
  <si>
    <t>DESPESAS POR AÇÃO LOA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</si>
</sst>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&quot;R$&quot;\ #,##0.00"/>
  </numFmts>
  <fonts count="14" x14ac:knownFonts="1">
    <font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2"/>
      <name val="Calibri"/>
      <family val="2"/>
      <scheme val="minor"/>
    </font>
    <font>
      <sz val="10"/>
      <color rgb="FF0070C0"/>
      <name val="Calibri"/>
      <family val="2"/>
      <scheme val="minor"/>
    </font>
    <font>
      <sz val="9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sz val="9"/>
      <name val="Calibri Light"/>
      <family val="2"/>
    </font>
    <font>
      <sz val="10"/>
      <name val="Calibri Light"/>
      <family val="2"/>
    </font>
    <font>
      <sz val="8"/>
      <name val="Calibri Light"/>
      <family val="2"/>
    </font>
    <font>
      <sz val="8"/>
      <color theme="1"/>
      <name val="Calibri Light"/>
      <family val="2"/>
    </font>
    <font>
      <sz val="9"/>
      <name val="Calibri Light"/>
      <family val="2"/>
      <scheme val="major"/>
    </font>
    <font>
      <b/>
      <sz val="9"/>
      <color indexed="81"/>
      <name val="Segoe UI"/>
      <family val="2"/>
    </font>
    <font>
      <sz val="9"/>
      <color indexed="81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49" fontId="4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65" fontId="8" fillId="0" borderId="1" xfId="0" applyNumberFormat="1" applyFont="1" applyBorder="1" applyAlignment="1">
      <alignment horizontal="center" vertical="center" wrapText="1"/>
    </xf>
    <xf numFmtId="165" fontId="8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left" vertical="center" wrapText="1"/>
    </xf>
    <xf numFmtId="165" fontId="8" fillId="0" borderId="1" xfId="0" applyNumberFormat="1" applyFont="1" applyBorder="1" applyAlignment="1">
      <alignment vertical="center"/>
    </xf>
    <xf numFmtId="49" fontId="7" fillId="0" borderId="1" xfId="0" applyNumberFormat="1" applyFont="1" applyBorder="1" applyAlignment="1">
      <alignment horizontal="center" vertical="center" wrapText="1"/>
    </xf>
    <xf numFmtId="165" fontId="2" fillId="0" borderId="0" xfId="0" applyNumberFormat="1" applyFont="1" applyAlignment="1">
      <alignment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165" fontId="8" fillId="3" borderId="1" xfId="0" applyNumberFormat="1" applyFont="1" applyFill="1" applyBorder="1" applyAlignment="1">
      <alignment vertical="center"/>
    </xf>
    <xf numFmtId="165" fontId="8" fillId="3" borderId="1" xfId="0" applyNumberFormat="1" applyFont="1" applyFill="1" applyBorder="1" applyAlignment="1">
      <alignment horizontal="center" vertical="center"/>
    </xf>
    <xf numFmtId="0" fontId="9" fillId="0" borderId="2" xfId="0" applyFont="1" applyBorder="1" applyAlignment="1">
      <alignment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left" vertical="center" wrapText="1"/>
    </xf>
    <xf numFmtId="0" fontId="10" fillId="0" borderId="2" xfId="0" applyFont="1" applyBorder="1" applyAlignment="1">
      <alignment vertical="center" wrapText="1"/>
    </xf>
    <xf numFmtId="0" fontId="10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7" fillId="2" borderId="7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165" fontId="8" fillId="0" borderId="5" xfId="0" applyNumberFormat="1" applyFont="1" applyBorder="1" applyAlignment="1">
      <alignment horizontal="center" vertical="center"/>
    </xf>
    <xf numFmtId="165" fontId="8" fillId="0" borderId="5" xfId="0" applyNumberFormat="1" applyFont="1" applyBorder="1" applyAlignment="1">
      <alignment vertical="center"/>
    </xf>
    <xf numFmtId="165" fontId="8" fillId="0" borderId="8" xfId="0" applyNumberFormat="1" applyFont="1" applyBorder="1" applyAlignment="1">
      <alignment horizontal="center" vertical="center"/>
    </xf>
    <xf numFmtId="165" fontId="8" fillId="0" borderId="9" xfId="0" applyNumberFormat="1" applyFont="1" applyBorder="1" applyAlignment="1">
      <alignment horizontal="center" vertical="center"/>
    </xf>
    <xf numFmtId="165" fontId="8" fillId="0" borderId="10" xfId="0" applyNumberFormat="1" applyFont="1" applyBorder="1" applyAlignment="1">
      <alignment horizontal="center" vertical="center"/>
    </xf>
    <xf numFmtId="165" fontId="8" fillId="0" borderId="11" xfId="0" applyNumberFormat="1" applyFont="1" applyBorder="1" applyAlignment="1">
      <alignment horizontal="center" vertical="center"/>
    </xf>
    <xf numFmtId="165" fontId="8" fillId="0" borderId="12" xfId="0" applyNumberFormat="1" applyFont="1" applyBorder="1" applyAlignment="1">
      <alignment horizontal="center" vertical="center"/>
    </xf>
    <xf numFmtId="165" fontId="8" fillId="0" borderId="13" xfId="0" applyNumberFormat="1" applyFont="1" applyBorder="1" applyAlignment="1">
      <alignment horizontal="center" vertical="center"/>
    </xf>
    <xf numFmtId="165" fontId="8" fillId="3" borderId="14" xfId="0" applyNumberFormat="1" applyFont="1" applyFill="1" applyBorder="1" applyAlignment="1">
      <alignment horizontal="center" vertical="center"/>
    </xf>
    <xf numFmtId="165" fontId="8" fillId="3" borderId="7" xfId="0" applyNumberFormat="1" applyFont="1" applyFill="1" applyBorder="1" applyAlignment="1">
      <alignment horizontal="center" vertical="center"/>
    </xf>
    <xf numFmtId="165" fontId="8" fillId="3" borderId="15" xfId="0" applyNumberFormat="1" applyFont="1" applyFill="1" applyBorder="1" applyAlignment="1">
      <alignment horizontal="center" vertical="center"/>
    </xf>
    <xf numFmtId="49" fontId="7" fillId="0" borderId="7" xfId="0" applyNumberFormat="1" applyFont="1" applyBorder="1" applyAlignment="1">
      <alignment horizontal="center" vertical="center"/>
    </xf>
    <xf numFmtId="0" fontId="9" fillId="0" borderId="15" xfId="0" applyFont="1" applyBorder="1" applyAlignment="1">
      <alignment horizontal="left" vertical="center" wrapText="1"/>
    </xf>
    <xf numFmtId="165" fontId="8" fillId="0" borderId="7" xfId="0" applyNumberFormat="1" applyFont="1" applyBorder="1" applyAlignment="1">
      <alignment horizontal="center" vertical="center"/>
    </xf>
    <xf numFmtId="165" fontId="8" fillId="0" borderId="7" xfId="0" applyNumberFormat="1" applyFont="1" applyBorder="1" applyAlignment="1">
      <alignment vertical="center"/>
    </xf>
    <xf numFmtId="0" fontId="7" fillId="2" borderId="7" xfId="0" applyFont="1" applyFill="1" applyBorder="1" applyAlignment="1">
      <alignment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/>
    </xf>
    <xf numFmtId="165" fontId="4" fillId="3" borderId="1" xfId="0" applyNumberFormat="1" applyFont="1" applyFill="1" applyBorder="1" applyAlignment="1">
      <alignment vertical="center"/>
    </xf>
    <xf numFmtId="4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165" fontId="5" fillId="0" borderId="0" xfId="0" applyNumberFormat="1" applyFont="1" applyAlignment="1">
      <alignment vertical="center"/>
    </xf>
    <xf numFmtId="49" fontId="7" fillId="4" borderId="1" xfId="0" applyNumberFormat="1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left" vertical="center" wrapText="1"/>
    </xf>
    <xf numFmtId="165" fontId="8" fillId="4" borderId="1" xfId="0" applyNumberFormat="1" applyFont="1" applyFill="1" applyBorder="1" applyAlignment="1">
      <alignment horizontal="center" vertical="center"/>
    </xf>
    <xf numFmtId="165" fontId="8" fillId="4" borderId="1" xfId="0" applyNumberFormat="1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167DB7-0740-48B5-BEDA-B6CCF20E22C9}">
  <dimension ref="A1:L133"/>
  <sheetViews>
    <sheetView tabSelected="1" workbookViewId="0">
      <selection activeCell="A2" sqref="A2"/>
    </sheetView>
  </sheetViews>
  <sheetFormatPr defaultColWidth="14.7109375" defaultRowHeight="15.75" x14ac:dyDescent="0.25"/>
  <cols>
    <col min="1" max="1" width="14.7109375" style="4"/>
    <col min="2" max="2" width="14.7109375" style="5"/>
    <col min="3" max="3" width="14.7109375" style="6"/>
    <col min="4" max="4" width="44.42578125" style="7" customWidth="1"/>
    <col min="5" max="6" width="15.85546875" style="2" bestFit="1" customWidth="1"/>
    <col min="7" max="7" width="14.7109375" style="2"/>
    <col min="8" max="8" width="15.85546875" style="2" bestFit="1" customWidth="1"/>
    <col min="9" max="16384" width="14.7109375" style="2"/>
  </cols>
  <sheetData>
    <row r="1" spans="1:12" ht="21" x14ac:dyDescent="0.25">
      <c r="A1" s="1" t="s">
        <v>255</v>
      </c>
      <c r="B1" s="1"/>
      <c r="C1" s="1"/>
      <c r="D1" s="1"/>
    </row>
    <row r="2" spans="1:12" x14ac:dyDescent="0.25">
      <c r="E2" s="8">
        <v>2025</v>
      </c>
      <c r="F2" s="8"/>
      <c r="G2" s="8"/>
    </row>
    <row r="3" spans="1:12" s="5" customFormat="1" ht="25.5" x14ac:dyDescent="0.25">
      <c r="A3" s="9" t="s">
        <v>0</v>
      </c>
      <c r="B3" s="10" t="s">
        <v>1</v>
      </c>
      <c r="C3" s="11" t="s">
        <v>2</v>
      </c>
      <c r="D3" s="12" t="s">
        <v>3</v>
      </c>
      <c r="E3" s="13" t="s">
        <v>4</v>
      </c>
      <c r="F3" s="13" t="s">
        <v>5</v>
      </c>
      <c r="G3" s="14" t="s">
        <v>6</v>
      </c>
      <c r="H3" s="15" t="s">
        <v>7</v>
      </c>
    </row>
    <row r="4" spans="1:12" x14ac:dyDescent="0.25">
      <c r="A4" s="16" t="s">
        <v>8</v>
      </c>
      <c r="B4" s="17" t="s">
        <v>9</v>
      </c>
      <c r="C4" s="18" t="s">
        <v>10</v>
      </c>
      <c r="D4" s="19" t="s">
        <v>11</v>
      </c>
      <c r="E4" s="20">
        <v>5210982.07</v>
      </c>
      <c r="F4" s="20">
        <v>2541455.5499999998</v>
      </c>
      <c r="G4" s="20">
        <v>339381.28</v>
      </c>
      <c r="H4" s="20">
        <f>SUM(E4:G4)</f>
        <v>8091818.9000000004</v>
      </c>
    </row>
    <row r="5" spans="1:12" x14ac:dyDescent="0.25">
      <c r="A5" s="16"/>
      <c r="B5" s="17"/>
      <c r="C5" s="21" t="s">
        <v>12</v>
      </c>
      <c r="D5" s="19" t="s">
        <v>13</v>
      </c>
      <c r="E5" s="20">
        <v>3192688.31</v>
      </c>
      <c r="F5" s="20">
        <v>909151.66</v>
      </c>
      <c r="G5" s="20">
        <v>63355.13</v>
      </c>
      <c r="H5" s="20">
        <f>SUM(E5:G5)</f>
        <v>4165195.1</v>
      </c>
      <c r="I5" s="22"/>
      <c r="L5" s="22"/>
    </row>
    <row r="6" spans="1:12" x14ac:dyDescent="0.25">
      <c r="A6" s="23" t="s">
        <v>14</v>
      </c>
      <c r="B6" s="24"/>
      <c r="C6" s="24"/>
      <c r="D6" s="25"/>
      <c r="E6" s="26">
        <f>SUM(E4:E5)</f>
        <v>8403670.3800000008</v>
      </c>
      <c r="F6" s="26">
        <f t="shared" ref="F6:H6" si="0">SUM(F4:F5)</f>
        <v>3450607.21</v>
      </c>
      <c r="G6" s="26">
        <f t="shared" si="0"/>
        <v>402736.41000000003</v>
      </c>
      <c r="H6" s="26">
        <f t="shared" si="0"/>
        <v>12257014</v>
      </c>
      <c r="I6" s="22"/>
      <c r="L6" s="22"/>
    </row>
    <row r="7" spans="1:12" x14ac:dyDescent="0.25">
      <c r="A7" s="16" t="s">
        <v>15</v>
      </c>
      <c r="B7" s="17" t="s">
        <v>16</v>
      </c>
      <c r="C7" s="21" t="s">
        <v>17</v>
      </c>
      <c r="D7" s="19" t="s">
        <v>18</v>
      </c>
      <c r="E7" s="20">
        <v>870000</v>
      </c>
      <c r="F7" s="20">
        <v>410000</v>
      </c>
      <c r="G7" s="20">
        <v>40000</v>
      </c>
      <c r="H7" s="20">
        <f>SUM(E7:G7)</f>
        <v>1320000</v>
      </c>
    </row>
    <row r="8" spans="1:12" x14ac:dyDescent="0.25">
      <c r="A8" s="16"/>
      <c r="B8" s="17"/>
      <c r="C8" s="21" t="s">
        <v>19</v>
      </c>
      <c r="D8" s="19" t="s">
        <v>20</v>
      </c>
      <c r="E8" s="14" t="s">
        <v>21</v>
      </c>
      <c r="F8" s="20">
        <v>30000</v>
      </c>
      <c r="G8" s="14" t="s">
        <v>21</v>
      </c>
      <c r="H8" s="20">
        <f>SUM(E8:G8)</f>
        <v>30000</v>
      </c>
    </row>
    <row r="9" spans="1:12" x14ac:dyDescent="0.25">
      <c r="A9" s="16"/>
      <c r="B9" s="17"/>
      <c r="C9" s="21" t="s">
        <v>22</v>
      </c>
      <c r="D9" s="19" t="s">
        <v>23</v>
      </c>
      <c r="E9" s="14" t="s">
        <v>21</v>
      </c>
      <c r="F9" s="20">
        <v>354000</v>
      </c>
      <c r="G9" s="20">
        <v>96000</v>
      </c>
      <c r="H9" s="20">
        <f>SUM(E9:G9)</f>
        <v>450000</v>
      </c>
      <c r="I9" s="22"/>
      <c r="L9" s="22"/>
    </row>
    <row r="10" spans="1:12" x14ac:dyDescent="0.25">
      <c r="A10" s="23" t="s">
        <v>24</v>
      </c>
      <c r="B10" s="24"/>
      <c r="C10" s="24"/>
      <c r="D10" s="25"/>
      <c r="E10" s="27">
        <f>SUM(E7:E9)</f>
        <v>870000</v>
      </c>
      <c r="F10" s="27">
        <f t="shared" ref="F10:H10" si="1">SUM(F7:F9)</f>
        <v>794000</v>
      </c>
      <c r="G10" s="27">
        <f t="shared" si="1"/>
        <v>136000</v>
      </c>
      <c r="H10" s="27">
        <f t="shared" si="1"/>
        <v>1800000</v>
      </c>
      <c r="I10" s="22"/>
      <c r="L10" s="22"/>
    </row>
    <row r="11" spans="1:12" x14ac:dyDescent="0.25">
      <c r="A11" s="16" t="s">
        <v>25</v>
      </c>
      <c r="B11" s="17" t="s">
        <v>26</v>
      </c>
      <c r="C11" s="21" t="s">
        <v>27</v>
      </c>
      <c r="D11" s="19" t="s">
        <v>28</v>
      </c>
      <c r="E11" s="20">
        <v>1389000</v>
      </c>
      <c r="F11" s="20">
        <v>994650</v>
      </c>
      <c r="G11" s="20">
        <v>30000</v>
      </c>
      <c r="H11" s="20">
        <f>SUM(E11:G11)</f>
        <v>2413650</v>
      </c>
    </row>
    <row r="12" spans="1:12" x14ac:dyDescent="0.25">
      <c r="A12" s="16"/>
      <c r="B12" s="17"/>
      <c r="C12" s="21" t="s">
        <v>29</v>
      </c>
      <c r="D12" s="19" t="s">
        <v>30</v>
      </c>
      <c r="E12" s="20">
        <v>953000</v>
      </c>
      <c r="F12" s="20">
        <v>492000</v>
      </c>
      <c r="G12" s="20">
        <v>10000</v>
      </c>
      <c r="H12" s="20">
        <f>SUM(E12:G12)</f>
        <v>1455000</v>
      </c>
    </row>
    <row r="13" spans="1:12" x14ac:dyDescent="0.25">
      <c r="A13" s="16"/>
      <c r="B13" s="17"/>
      <c r="C13" s="21" t="s">
        <v>31</v>
      </c>
      <c r="D13" s="19" t="s">
        <v>20</v>
      </c>
      <c r="E13" s="14" t="s">
        <v>21</v>
      </c>
      <c r="F13" s="20">
        <v>10000</v>
      </c>
      <c r="G13" s="14" t="s">
        <v>21</v>
      </c>
      <c r="H13" s="20">
        <f>SUM(E13:G13)</f>
        <v>10000</v>
      </c>
    </row>
    <row r="14" spans="1:12" x14ac:dyDescent="0.25">
      <c r="A14" s="16"/>
      <c r="B14" s="17"/>
      <c r="C14" s="67" t="s">
        <v>32</v>
      </c>
      <c r="D14" s="68" t="s">
        <v>33</v>
      </c>
      <c r="E14" s="69" t="s">
        <v>21</v>
      </c>
      <c r="F14" s="70">
        <v>3216000</v>
      </c>
      <c r="G14" s="69" t="s">
        <v>21</v>
      </c>
      <c r="H14" s="70">
        <f>SUM(E14:G14)</f>
        <v>3216000</v>
      </c>
      <c r="I14" s="22"/>
      <c r="L14" s="22"/>
    </row>
    <row r="15" spans="1:12" x14ac:dyDescent="0.25">
      <c r="A15" s="23" t="s">
        <v>34</v>
      </c>
      <c r="B15" s="24"/>
      <c r="C15" s="24"/>
      <c r="D15" s="25"/>
      <c r="E15" s="27">
        <f>SUM(E11:E14)</f>
        <v>2342000</v>
      </c>
      <c r="F15" s="27">
        <f t="shared" ref="F15:H15" si="2">SUM(F11:F14)</f>
        <v>4712650</v>
      </c>
      <c r="G15" s="27">
        <f t="shared" si="2"/>
        <v>40000</v>
      </c>
      <c r="H15" s="27">
        <f t="shared" si="2"/>
        <v>7094650</v>
      </c>
      <c r="I15" s="22"/>
      <c r="L15" s="22"/>
    </row>
    <row r="16" spans="1:12" x14ac:dyDescent="0.25">
      <c r="A16" s="16" t="s">
        <v>35</v>
      </c>
      <c r="B16" s="17" t="s">
        <v>36</v>
      </c>
      <c r="C16" s="21" t="s">
        <v>37</v>
      </c>
      <c r="D16" s="28" t="s">
        <v>38</v>
      </c>
      <c r="E16" s="20">
        <v>1663100</v>
      </c>
      <c r="F16" s="20">
        <v>231900</v>
      </c>
      <c r="G16" s="14" t="s">
        <v>21</v>
      </c>
      <c r="H16" s="20">
        <f>SUM(E16:G16)</f>
        <v>1895000</v>
      </c>
    </row>
    <row r="17" spans="1:12" x14ac:dyDescent="0.25">
      <c r="A17" s="16"/>
      <c r="B17" s="17"/>
      <c r="C17" s="21" t="s">
        <v>39</v>
      </c>
      <c r="D17" s="28" t="s">
        <v>20</v>
      </c>
      <c r="E17" s="14" t="s">
        <v>21</v>
      </c>
      <c r="F17" s="20">
        <v>5000</v>
      </c>
      <c r="G17" s="14" t="s">
        <v>21</v>
      </c>
      <c r="H17" s="20">
        <f>SUM(E17:G17)</f>
        <v>5000</v>
      </c>
      <c r="I17" s="22"/>
      <c r="L17" s="22"/>
    </row>
    <row r="18" spans="1:12" x14ac:dyDescent="0.25">
      <c r="A18" s="23" t="s">
        <v>40</v>
      </c>
      <c r="B18" s="24"/>
      <c r="C18" s="24"/>
      <c r="D18" s="25"/>
      <c r="E18" s="27">
        <f>SUM(E16:E17)</f>
        <v>1663100</v>
      </c>
      <c r="F18" s="27">
        <f t="shared" ref="F18:H18" si="3">SUM(F16:F17)</f>
        <v>236900</v>
      </c>
      <c r="G18" s="27">
        <f t="shared" si="3"/>
        <v>0</v>
      </c>
      <c r="H18" s="27">
        <f t="shared" si="3"/>
        <v>1900000</v>
      </c>
      <c r="I18" s="22"/>
      <c r="L18" s="22"/>
    </row>
    <row r="19" spans="1:12" x14ac:dyDescent="0.25">
      <c r="A19" s="29" t="s">
        <v>41</v>
      </c>
      <c r="B19" s="30" t="s">
        <v>42</v>
      </c>
      <c r="C19" s="21" t="s">
        <v>43</v>
      </c>
      <c r="D19" s="28" t="s">
        <v>44</v>
      </c>
      <c r="E19" s="14" t="s">
        <v>21</v>
      </c>
      <c r="F19" s="14" t="s">
        <v>21</v>
      </c>
      <c r="G19" s="14" t="s">
        <v>21</v>
      </c>
      <c r="H19" s="20">
        <f t="shared" ref="H19:H29" si="4">SUM(E19:G19)</f>
        <v>0</v>
      </c>
    </row>
    <row r="20" spans="1:12" ht="22.5" x14ac:dyDescent="0.25">
      <c r="A20" s="31"/>
      <c r="B20" s="32"/>
      <c r="C20" s="21" t="s">
        <v>45</v>
      </c>
      <c r="D20" s="33" t="s">
        <v>46</v>
      </c>
      <c r="E20" s="14" t="s">
        <v>21</v>
      </c>
      <c r="F20" s="14" t="s">
        <v>21</v>
      </c>
      <c r="G20" s="20">
        <v>1000000</v>
      </c>
      <c r="H20" s="20">
        <f t="shared" si="4"/>
        <v>1000000</v>
      </c>
    </row>
    <row r="21" spans="1:12" ht="22.5" x14ac:dyDescent="0.25">
      <c r="A21" s="31"/>
      <c r="B21" s="32"/>
      <c r="C21" s="21" t="s">
        <v>47</v>
      </c>
      <c r="D21" s="34" t="s">
        <v>48</v>
      </c>
      <c r="E21" s="14" t="s">
        <v>21</v>
      </c>
      <c r="F21" s="14" t="s">
        <v>21</v>
      </c>
      <c r="G21" s="20">
        <v>50000</v>
      </c>
      <c r="H21" s="20">
        <f t="shared" si="4"/>
        <v>50000</v>
      </c>
    </row>
    <row r="22" spans="1:12" x14ac:dyDescent="0.25">
      <c r="A22" s="31"/>
      <c r="B22" s="32"/>
      <c r="C22" s="21" t="s">
        <v>49</v>
      </c>
      <c r="D22" s="28" t="s">
        <v>20</v>
      </c>
      <c r="E22" s="14" t="s">
        <v>21</v>
      </c>
      <c r="F22" s="20">
        <v>4000</v>
      </c>
      <c r="G22" s="20" t="s">
        <v>21</v>
      </c>
      <c r="H22" s="20">
        <f t="shared" si="4"/>
        <v>4000</v>
      </c>
    </row>
    <row r="23" spans="1:12" x14ac:dyDescent="0.25">
      <c r="A23" s="31"/>
      <c r="B23" s="32"/>
      <c r="C23" s="21" t="s">
        <v>50</v>
      </c>
      <c r="D23" s="35" t="s">
        <v>51</v>
      </c>
      <c r="E23" s="20">
        <v>29758695.57</v>
      </c>
      <c r="F23" s="20">
        <v>1512500</v>
      </c>
      <c r="G23" s="20">
        <v>280000</v>
      </c>
      <c r="H23" s="20">
        <f t="shared" si="4"/>
        <v>31551195.57</v>
      </c>
    </row>
    <row r="24" spans="1:12" x14ac:dyDescent="0.25">
      <c r="A24" s="31"/>
      <c r="B24" s="32"/>
      <c r="C24" s="21" t="s">
        <v>52</v>
      </c>
      <c r="D24" s="19" t="s">
        <v>53</v>
      </c>
      <c r="E24" s="20">
        <v>25475796.890000001</v>
      </c>
      <c r="F24" s="20">
        <v>7687825.1600000001</v>
      </c>
      <c r="G24" s="20">
        <v>58000</v>
      </c>
      <c r="H24" s="20">
        <f t="shared" si="4"/>
        <v>33221622.050000001</v>
      </c>
    </row>
    <row r="25" spans="1:12" x14ac:dyDescent="0.25">
      <c r="A25" s="31"/>
      <c r="B25" s="32"/>
      <c r="C25" s="21" t="s">
        <v>54</v>
      </c>
      <c r="D25" s="28" t="s">
        <v>55</v>
      </c>
      <c r="E25" s="20">
        <v>132000</v>
      </c>
      <c r="F25" s="20">
        <v>64000</v>
      </c>
      <c r="G25" s="14" t="s">
        <v>21</v>
      </c>
      <c r="H25" s="20">
        <f t="shared" si="4"/>
        <v>196000</v>
      </c>
    </row>
    <row r="26" spans="1:12" x14ac:dyDescent="0.25">
      <c r="A26" s="31"/>
      <c r="B26" s="32"/>
      <c r="C26" s="21" t="s">
        <v>56</v>
      </c>
      <c r="D26" s="28" t="s">
        <v>57</v>
      </c>
      <c r="E26" s="20">
        <v>667200</v>
      </c>
      <c r="F26" s="20">
        <v>48000</v>
      </c>
      <c r="G26" s="14" t="s">
        <v>21</v>
      </c>
      <c r="H26" s="20">
        <f t="shared" si="4"/>
        <v>715200</v>
      </c>
    </row>
    <row r="27" spans="1:12" x14ac:dyDescent="0.25">
      <c r="A27" s="31"/>
      <c r="B27" s="32"/>
      <c r="C27" s="21" t="s">
        <v>58</v>
      </c>
      <c r="D27" s="19" t="s">
        <v>59</v>
      </c>
      <c r="E27" s="20">
        <v>672750</v>
      </c>
      <c r="F27" s="20">
        <v>31800</v>
      </c>
      <c r="G27" s="14" t="s">
        <v>21</v>
      </c>
      <c r="H27" s="20">
        <f t="shared" si="4"/>
        <v>704550</v>
      </c>
    </row>
    <row r="28" spans="1:12" x14ac:dyDescent="0.25">
      <c r="A28" s="31"/>
      <c r="B28" s="32"/>
      <c r="C28" s="21" t="s">
        <v>60</v>
      </c>
      <c r="D28" s="36" t="s">
        <v>61</v>
      </c>
      <c r="E28" s="14" t="s">
        <v>21</v>
      </c>
      <c r="F28" s="20">
        <v>3395230.1</v>
      </c>
      <c r="G28" s="14" t="s">
        <v>21</v>
      </c>
      <c r="H28" s="20">
        <f t="shared" si="4"/>
        <v>3395230.1</v>
      </c>
    </row>
    <row r="29" spans="1:12" x14ac:dyDescent="0.25">
      <c r="A29" s="37"/>
      <c r="B29" s="38"/>
      <c r="C29" s="21" t="s">
        <v>62</v>
      </c>
      <c r="D29" s="19" t="s">
        <v>63</v>
      </c>
      <c r="E29" s="14" t="s">
        <v>21</v>
      </c>
      <c r="F29" s="20">
        <v>26162202.280000001</v>
      </c>
      <c r="G29" s="14" t="s">
        <v>21</v>
      </c>
      <c r="H29" s="20">
        <f t="shared" si="4"/>
        <v>26162202.280000001</v>
      </c>
      <c r="I29" s="22"/>
      <c r="L29" s="22"/>
    </row>
    <row r="30" spans="1:12" x14ac:dyDescent="0.25">
      <c r="A30" s="23" t="s">
        <v>64</v>
      </c>
      <c r="B30" s="24"/>
      <c r="C30" s="24"/>
      <c r="D30" s="25"/>
      <c r="E30" s="27">
        <f>SUM(E19:E29)</f>
        <v>56706442.460000001</v>
      </c>
      <c r="F30" s="27">
        <f t="shared" ref="F30:H30" si="5">SUM(F19:F29)</f>
        <v>38905557.539999999</v>
      </c>
      <c r="G30" s="27">
        <f t="shared" si="5"/>
        <v>1388000</v>
      </c>
      <c r="H30" s="27">
        <f t="shared" si="5"/>
        <v>97000000</v>
      </c>
      <c r="I30" s="22"/>
      <c r="L30" s="22"/>
    </row>
    <row r="31" spans="1:12" x14ac:dyDescent="0.25">
      <c r="A31" s="29" t="s">
        <v>65</v>
      </c>
      <c r="B31" s="30" t="s">
        <v>66</v>
      </c>
      <c r="C31" s="21" t="s">
        <v>67</v>
      </c>
      <c r="D31" s="19" t="s">
        <v>68</v>
      </c>
      <c r="E31" s="20">
        <v>100000</v>
      </c>
      <c r="F31" s="20">
        <v>20000</v>
      </c>
      <c r="G31" s="20">
        <v>10000</v>
      </c>
      <c r="H31" s="20">
        <f>SUM(E31:G31)</f>
        <v>130000</v>
      </c>
    </row>
    <row r="32" spans="1:12" x14ac:dyDescent="0.25">
      <c r="A32" s="31"/>
      <c r="B32" s="32"/>
      <c r="C32" s="21" t="s">
        <v>69</v>
      </c>
      <c r="D32" s="19" t="s">
        <v>20</v>
      </c>
      <c r="E32" s="14" t="s">
        <v>21</v>
      </c>
      <c r="F32" s="20">
        <v>5000</v>
      </c>
      <c r="G32" s="14" t="s">
        <v>21</v>
      </c>
      <c r="H32" s="20">
        <f>SUM(E32:G32)</f>
        <v>5000</v>
      </c>
    </row>
    <row r="33" spans="1:12" x14ac:dyDescent="0.25">
      <c r="A33" s="31"/>
      <c r="B33" s="32"/>
      <c r="C33" s="21" t="s">
        <v>70</v>
      </c>
      <c r="D33" s="19" t="s">
        <v>71</v>
      </c>
      <c r="E33" s="14" t="s">
        <v>21</v>
      </c>
      <c r="F33" s="14" t="s">
        <v>21</v>
      </c>
      <c r="G33" s="20">
        <v>50000</v>
      </c>
      <c r="H33" s="20">
        <f>SUM(E33:G33)</f>
        <v>50000</v>
      </c>
    </row>
    <row r="34" spans="1:12" x14ac:dyDescent="0.25">
      <c r="A34" s="31"/>
      <c r="B34" s="32"/>
      <c r="C34" s="21" t="s">
        <v>72</v>
      </c>
      <c r="D34" s="19" t="s">
        <v>73</v>
      </c>
      <c r="E34" s="20">
        <v>480000</v>
      </c>
      <c r="F34" s="20">
        <v>255000</v>
      </c>
      <c r="G34" s="20">
        <v>30000</v>
      </c>
      <c r="H34" s="20">
        <f>SUM(E34:G34)</f>
        <v>765000</v>
      </c>
    </row>
    <row r="35" spans="1:12" x14ac:dyDescent="0.25">
      <c r="A35" s="37"/>
      <c r="B35" s="38"/>
      <c r="C35" s="21" t="s">
        <v>74</v>
      </c>
      <c r="D35" s="19" t="s">
        <v>75</v>
      </c>
      <c r="E35" s="14" t="s">
        <v>21</v>
      </c>
      <c r="F35" s="20">
        <v>150000</v>
      </c>
      <c r="G35" s="14" t="s">
        <v>21</v>
      </c>
      <c r="H35" s="20">
        <f>SUM(E35:G35)</f>
        <v>150000</v>
      </c>
      <c r="I35" s="22"/>
      <c r="L35" s="22"/>
    </row>
    <row r="36" spans="1:12" x14ac:dyDescent="0.25">
      <c r="A36" s="23" t="s">
        <v>76</v>
      </c>
      <c r="B36" s="24"/>
      <c r="C36" s="24"/>
      <c r="D36" s="25"/>
      <c r="E36" s="27">
        <f>SUM(E31:E35)</f>
        <v>580000</v>
      </c>
      <c r="F36" s="27">
        <f t="shared" ref="F36:H36" si="6">SUM(F31:F35)</f>
        <v>430000</v>
      </c>
      <c r="G36" s="27">
        <f t="shared" si="6"/>
        <v>90000</v>
      </c>
      <c r="H36" s="27">
        <f t="shared" si="6"/>
        <v>1100000</v>
      </c>
      <c r="I36" s="22"/>
      <c r="L36" s="22"/>
    </row>
    <row r="37" spans="1:12" x14ac:dyDescent="0.25">
      <c r="A37" s="29" t="s">
        <v>77</v>
      </c>
      <c r="B37" s="30" t="s">
        <v>78</v>
      </c>
      <c r="C37" s="21" t="s">
        <v>79</v>
      </c>
      <c r="D37" s="19" t="s">
        <v>80</v>
      </c>
      <c r="E37" s="20">
        <v>1087000</v>
      </c>
      <c r="F37" s="20">
        <v>627460</v>
      </c>
      <c r="G37" s="20">
        <v>10000</v>
      </c>
      <c r="H37" s="20">
        <f>SUM(E37:G37)</f>
        <v>1724460</v>
      </c>
    </row>
    <row r="38" spans="1:12" x14ac:dyDescent="0.25">
      <c r="A38" s="31"/>
      <c r="B38" s="32"/>
      <c r="C38" s="21" t="s">
        <v>81</v>
      </c>
      <c r="D38" s="19" t="s">
        <v>20</v>
      </c>
      <c r="E38" s="14" t="s">
        <v>21</v>
      </c>
      <c r="F38" s="20">
        <v>10000</v>
      </c>
      <c r="G38" s="14" t="s">
        <v>21</v>
      </c>
      <c r="H38" s="20">
        <f>SUM(E38:G38)</f>
        <v>10000</v>
      </c>
    </row>
    <row r="39" spans="1:12" x14ac:dyDescent="0.25">
      <c r="A39" s="37"/>
      <c r="B39" s="38"/>
      <c r="C39" s="21" t="s">
        <v>82</v>
      </c>
      <c r="D39" s="19" t="s">
        <v>83</v>
      </c>
      <c r="E39" s="14" t="s">
        <v>21</v>
      </c>
      <c r="F39" s="14" t="s">
        <v>21</v>
      </c>
      <c r="G39" s="20">
        <v>96440</v>
      </c>
      <c r="H39" s="20">
        <f>SUM(E39:G39)</f>
        <v>96440</v>
      </c>
      <c r="I39" s="22"/>
      <c r="L39" s="22"/>
    </row>
    <row r="40" spans="1:12" x14ac:dyDescent="0.25">
      <c r="A40" s="23" t="s">
        <v>84</v>
      </c>
      <c r="B40" s="24"/>
      <c r="C40" s="24"/>
      <c r="D40" s="25"/>
      <c r="E40" s="27">
        <f>SUM(E37:E39)</f>
        <v>1087000</v>
      </c>
      <c r="F40" s="27">
        <f t="shared" ref="F40:H40" si="7">SUM(F37:F39)</f>
        <v>637460</v>
      </c>
      <c r="G40" s="27">
        <f t="shared" si="7"/>
        <v>106440</v>
      </c>
      <c r="H40" s="27">
        <f t="shared" si="7"/>
        <v>1830900</v>
      </c>
      <c r="I40" s="22"/>
      <c r="L40" s="22"/>
    </row>
    <row r="41" spans="1:12" ht="28.5" customHeight="1" x14ac:dyDescent="0.25">
      <c r="A41" s="29" t="s">
        <v>85</v>
      </c>
      <c r="B41" s="30" t="s">
        <v>86</v>
      </c>
      <c r="C41" s="21" t="s">
        <v>87</v>
      </c>
      <c r="D41" s="19" t="s">
        <v>88</v>
      </c>
      <c r="E41" s="20">
        <v>790000</v>
      </c>
      <c r="F41" s="20">
        <v>390000</v>
      </c>
      <c r="G41" s="20">
        <v>10000</v>
      </c>
      <c r="H41" s="20">
        <f>SUM(E41:G41)</f>
        <v>1190000</v>
      </c>
    </row>
    <row r="42" spans="1:12" ht="28.5" customHeight="1" x14ac:dyDescent="0.25">
      <c r="A42" s="37"/>
      <c r="B42" s="38"/>
      <c r="C42" s="21" t="s">
        <v>89</v>
      </c>
      <c r="D42" s="19" t="s">
        <v>20</v>
      </c>
      <c r="E42" s="14" t="s">
        <v>21</v>
      </c>
      <c r="F42" s="20">
        <v>10000</v>
      </c>
      <c r="G42" s="14" t="s">
        <v>21</v>
      </c>
      <c r="H42" s="20">
        <f>SUM(E42:G42)</f>
        <v>10000</v>
      </c>
      <c r="I42" s="22"/>
    </row>
    <row r="43" spans="1:12" x14ac:dyDescent="0.25">
      <c r="A43" s="23" t="s">
        <v>90</v>
      </c>
      <c r="B43" s="24"/>
      <c r="C43" s="24"/>
      <c r="D43" s="25"/>
      <c r="E43" s="26">
        <f>SUM(E41:E42)</f>
        <v>790000</v>
      </c>
      <c r="F43" s="26">
        <f t="shared" ref="F43:H43" si="8">SUM(F41:F42)</f>
        <v>400000</v>
      </c>
      <c r="G43" s="26">
        <f t="shared" si="8"/>
        <v>10000</v>
      </c>
      <c r="H43" s="26">
        <f t="shared" si="8"/>
        <v>1200000</v>
      </c>
      <c r="I43" s="22"/>
    </row>
    <row r="44" spans="1:12" x14ac:dyDescent="0.25">
      <c r="A44" s="29" t="s">
        <v>91</v>
      </c>
      <c r="B44" s="30" t="s">
        <v>92</v>
      </c>
      <c r="C44" s="21" t="s">
        <v>93</v>
      </c>
      <c r="D44" s="19" t="s">
        <v>94</v>
      </c>
      <c r="E44" s="14" t="s">
        <v>21</v>
      </c>
      <c r="F44" s="20">
        <v>7700000</v>
      </c>
      <c r="G44" s="20">
        <v>400000</v>
      </c>
      <c r="H44" s="20">
        <f>SUM(E44:G44)</f>
        <v>8100000</v>
      </c>
    </row>
    <row r="45" spans="1:12" x14ac:dyDescent="0.25">
      <c r="A45" s="31"/>
      <c r="B45" s="32"/>
      <c r="C45" s="21" t="s">
        <v>95</v>
      </c>
      <c r="D45" s="19" t="s">
        <v>96</v>
      </c>
      <c r="E45" s="20">
        <v>2600000</v>
      </c>
      <c r="F45" s="20">
        <v>28800000</v>
      </c>
      <c r="G45" s="20">
        <v>500000</v>
      </c>
      <c r="H45" s="20">
        <f>SUM(E45:G45)</f>
        <v>31900000</v>
      </c>
    </row>
    <row r="46" spans="1:12" x14ac:dyDescent="0.25">
      <c r="A46" s="31"/>
      <c r="B46" s="32"/>
      <c r="C46" s="21" t="s">
        <v>97</v>
      </c>
      <c r="D46" s="19" t="s">
        <v>98</v>
      </c>
      <c r="E46" s="20">
        <v>29600000</v>
      </c>
      <c r="F46" s="20">
        <v>3000000</v>
      </c>
      <c r="G46" s="20">
        <v>200000</v>
      </c>
      <c r="H46" s="20">
        <f>SUM(E46:G46)</f>
        <v>32800000</v>
      </c>
    </row>
    <row r="47" spans="1:12" x14ac:dyDescent="0.25">
      <c r="A47" s="31"/>
      <c r="B47" s="32"/>
      <c r="C47" s="21" t="s">
        <v>99</v>
      </c>
      <c r="D47" s="19" t="s">
        <v>100</v>
      </c>
      <c r="E47" s="14" t="s">
        <v>21</v>
      </c>
      <c r="F47" s="20">
        <v>100000</v>
      </c>
      <c r="G47" s="20">
        <v>50000</v>
      </c>
      <c r="H47" s="20">
        <f>SUM(E47:G47)</f>
        <v>150000</v>
      </c>
    </row>
    <row r="48" spans="1:12" x14ac:dyDescent="0.25">
      <c r="A48" s="37"/>
      <c r="B48" s="38"/>
      <c r="C48" s="21" t="s">
        <v>101</v>
      </c>
      <c r="D48" s="19" t="s">
        <v>20</v>
      </c>
      <c r="E48" s="14" t="s">
        <v>21</v>
      </c>
      <c r="F48" s="20">
        <v>50000</v>
      </c>
      <c r="G48" s="20" t="s">
        <v>21</v>
      </c>
      <c r="H48" s="20">
        <f>SUM(E48:G48)</f>
        <v>50000</v>
      </c>
      <c r="I48" s="22"/>
    </row>
    <row r="49" spans="1:9" x14ac:dyDescent="0.25">
      <c r="A49" s="39" t="s">
        <v>102</v>
      </c>
      <c r="B49" s="39"/>
      <c r="C49" s="39"/>
      <c r="D49" s="39"/>
      <c r="E49" s="27">
        <f>SUM(E44:E48)</f>
        <v>32200000</v>
      </c>
      <c r="F49" s="27">
        <f t="shared" ref="F49:H49" si="9">SUM(F44:F48)</f>
        <v>39650000</v>
      </c>
      <c r="G49" s="27">
        <f t="shared" si="9"/>
        <v>1150000</v>
      </c>
      <c r="H49" s="27">
        <f t="shared" si="9"/>
        <v>73000000</v>
      </c>
      <c r="I49" s="22"/>
    </row>
    <row r="50" spans="1:9" x14ac:dyDescent="0.25">
      <c r="A50" s="40"/>
      <c r="B50" s="41"/>
      <c r="C50" s="21" t="s">
        <v>103</v>
      </c>
      <c r="D50" s="19" t="s">
        <v>104</v>
      </c>
      <c r="E50" s="14" t="s">
        <v>21</v>
      </c>
      <c r="F50" s="14" t="s">
        <v>21</v>
      </c>
      <c r="G50" s="20">
        <v>300000</v>
      </c>
      <c r="H50" s="20">
        <f t="shared" ref="H50:H73" si="10">SUM(E50:G50)</f>
        <v>300000</v>
      </c>
    </row>
    <row r="51" spans="1:9" x14ac:dyDescent="0.25">
      <c r="A51" s="31" t="s">
        <v>105</v>
      </c>
      <c r="B51" s="32" t="s">
        <v>106</v>
      </c>
      <c r="C51" s="21" t="s">
        <v>107</v>
      </c>
      <c r="D51" s="19" t="s">
        <v>108</v>
      </c>
      <c r="E51" s="14" t="s">
        <v>21</v>
      </c>
      <c r="F51" s="14" t="s">
        <v>21</v>
      </c>
      <c r="G51" s="20">
        <v>8000</v>
      </c>
      <c r="H51" s="20">
        <f t="shared" si="10"/>
        <v>8000</v>
      </c>
    </row>
    <row r="52" spans="1:9" ht="22.5" x14ac:dyDescent="0.25">
      <c r="A52" s="31"/>
      <c r="B52" s="32"/>
      <c r="C52" s="21" t="s">
        <v>109</v>
      </c>
      <c r="D52" s="19" t="s">
        <v>110</v>
      </c>
      <c r="E52" s="14" t="s">
        <v>21</v>
      </c>
      <c r="F52" s="14" t="s">
        <v>21</v>
      </c>
      <c r="G52" s="14" t="s">
        <v>21</v>
      </c>
      <c r="H52" s="20">
        <f t="shared" si="10"/>
        <v>0</v>
      </c>
    </row>
    <row r="53" spans="1:9" x14ac:dyDescent="0.25">
      <c r="A53" s="31"/>
      <c r="B53" s="32"/>
      <c r="C53" s="21" t="s">
        <v>111</v>
      </c>
      <c r="D53" s="19" t="s">
        <v>112</v>
      </c>
      <c r="E53" s="14" t="s">
        <v>21</v>
      </c>
      <c r="F53" s="20">
        <v>1131000</v>
      </c>
      <c r="G53" s="20">
        <v>7000</v>
      </c>
      <c r="H53" s="20">
        <f t="shared" si="10"/>
        <v>1138000</v>
      </c>
    </row>
    <row r="54" spans="1:9" ht="22.5" x14ac:dyDescent="0.25">
      <c r="A54" s="31"/>
      <c r="B54" s="32"/>
      <c r="C54" s="21" t="s">
        <v>113</v>
      </c>
      <c r="D54" s="19" t="s">
        <v>114</v>
      </c>
      <c r="E54" s="14" t="s">
        <v>21</v>
      </c>
      <c r="F54" s="20">
        <v>96000</v>
      </c>
      <c r="G54" s="20">
        <v>12000</v>
      </c>
      <c r="H54" s="20">
        <f t="shared" si="10"/>
        <v>108000</v>
      </c>
    </row>
    <row r="55" spans="1:9" x14ac:dyDescent="0.25">
      <c r="A55" s="31"/>
      <c r="B55" s="32"/>
      <c r="C55" s="21" t="s">
        <v>115</v>
      </c>
      <c r="D55" s="19" t="s">
        <v>116</v>
      </c>
      <c r="E55" s="14" t="s">
        <v>21</v>
      </c>
      <c r="F55" s="20">
        <v>321000</v>
      </c>
      <c r="G55" s="20">
        <v>1000</v>
      </c>
      <c r="H55" s="20">
        <f t="shared" si="10"/>
        <v>322000</v>
      </c>
    </row>
    <row r="56" spans="1:9" ht="22.5" x14ac:dyDescent="0.25">
      <c r="A56" s="31"/>
      <c r="B56" s="32"/>
      <c r="C56" s="21" t="s">
        <v>117</v>
      </c>
      <c r="D56" s="19" t="s">
        <v>118</v>
      </c>
      <c r="E56" s="20">
        <v>5100000</v>
      </c>
      <c r="F56" s="20">
        <v>1593000</v>
      </c>
      <c r="G56" s="20">
        <v>237000</v>
      </c>
      <c r="H56" s="20">
        <f t="shared" si="10"/>
        <v>6930000</v>
      </c>
    </row>
    <row r="57" spans="1:9" x14ac:dyDescent="0.25">
      <c r="A57" s="31"/>
      <c r="B57" s="32"/>
      <c r="C57" s="21" t="s">
        <v>119</v>
      </c>
      <c r="D57" s="19" t="s">
        <v>120</v>
      </c>
      <c r="E57" s="14" t="s">
        <v>21</v>
      </c>
      <c r="F57" s="20">
        <v>15000</v>
      </c>
      <c r="G57" s="14" t="s">
        <v>21</v>
      </c>
      <c r="H57" s="20">
        <f t="shared" si="10"/>
        <v>15000</v>
      </c>
    </row>
    <row r="58" spans="1:9" x14ac:dyDescent="0.25">
      <c r="A58" s="31"/>
      <c r="B58" s="32"/>
      <c r="C58" s="21" t="s">
        <v>121</v>
      </c>
      <c r="D58" s="19" t="s">
        <v>122</v>
      </c>
      <c r="E58" s="14" t="s">
        <v>21</v>
      </c>
      <c r="F58" s="20">
        <v>298000</v>
      </c>
      <c r="G58" s="20">
        <v>5000</v>
      </c>
      <c r="H58" s="20">
        <f t="shared" si="10"/>
        <v>303000</v>
      </c>
    </row>
    <row r="59" spans="1:9" x14ac:dyDescent="0.25">
      <c r="A59" s="31"/>
      <c r="B59" s="32"/>
      <c r="C59" s="21" t="s">
        <v>123</v>
      </c>
      <c r="D59" s="19" t="s">
        <v>124</v>
      </c>
      <c r="E59" s="14" t="s">
        <v>21</v>
      </c>
      <c r="F59" s="20" t="s">
        <v>21</v>
      </c>
      <c r="G59" s="14" t="s">
        <v>21</v>
      </c>
      <c r="H59" s="20">
        <f t="shared" si="10"/>
        <v>0</v>
      </c>
    </row>
    <row r="60" spans="1:9" x14ac:dyDescent="0.25">
      <c r="A60" s="31"/>
      <c r="B60" s="32"/>
      <c r="C60" s="21" t="s">
        <v>125</v>
      </c>
      <c r="D60" s="19" t="s">
        <v>126</v>
      </c>
      <c r="E60" s="14" t="s">
        <v>21</v>
      </c>
      <c r="F60" s="20">
        <v>27000</v>
      </c>
      <c r="G60" s="20">
        <v>1000</v>
      </c>
      <c r="H60" s="20">
        <f t="shared" si="10"/>
        <v>28000</v>
      </c>
    </row>
    <row r="61" spans="1:9" x14ac:dyDescent="0.25">
      <c r="A61" s="31"/>
      <c r="B61" s="32"/>
      <c r="C61" s="21" t="s">
        <v>127</v>
      </c>
      <c r="D61" s="19" t="s">
        <v>128</v>
      </c>
      <c r="E61" s="14" t="s">
        <v>21</v>
      </c>
      <c r="F61" s="20">
        <v>767000</v>
      </c>
      <c r="G61" s="20">
        <v>2000</v>
      </c>
      <c r="H61" s="20">
        <f t="shared" si="10"/>
        <v>769000</v>
      </c>
    </row>
    <row r="62" spans="1:9" x14ac:dyDescent="0.25">
      <c r="A62" s="31"/>
      <c r="B62" s="32"/>
      <c r="C62" s="21" t="s">
        <v>129</v>
      </c>
      <c r="D62" s="19" t="s">
        <v>130</v>
      </c>
      <c r="E62" s="14" t="s">
        <v>21</v>
      </c>
      <c r="F62" s="20">
        <v>27000</v>
      </c>
      <c r="G62" s="20">
        <v>1000</v>
      </c>
      <c r="H62" s="20">
        <f t="shared" si="10"/>
        <v>28000</v>
      </c>
    </row>
    <row r="63" spans="1:9" x14ac:dyDescent="0.25">
      <c r="A63" s="31"/>
      <c r="B63" s="32"/>
      <c r="C63" s="21" t="s">
        <v>131</v>
      </c>
      <c r="D63" s="19" t="s">
        <v>132</v>
      </c>
      <c r="E63" s="14" t="s">
        <v>21</v>
      </c>
      <c r="F63" s="20">
        <v>29000</v>
      </c>
      <c r="G63" s="20">
        <v>1000</v>
      </c>
      <c r="H63" s="20">
        <f t="shared" si="10"/>
        <v>30000</v>
      </c>
    </row>
    <row r="64" spans="1:9" x14ac:dyDescent="0.25">
      <c r="A64" s="31"/>
      <c r="B64" s="32"/>
      <c r="C64" s="21" t="s">
        <v>133</v>
      </c>
      <c r="D64" s="19" t="s">
        <v>134</v>
      </c>
      <c r="E64" s="14" t="s">
        <v>21</v>
      </c>
      <c r="F64" s="20">
        <v>24000</v>
      </c>
      <c r="G64" s="20">
        <v>1000</v>
      </c>
      <c r="H64" s="20">
        <f t="shared" si="10"/>
        <v>25000</v>
      </c>
    </row>
    <row r="65" spans="1:9" x14ac:dyDescent="0.25">
      <c r="A65" s="31"/>
      <c r="B65" s="32"/>
      <c r="C65" s="21" t="s">
        <v>135</v>
      </c>
      <c r="D65" s="19" t="s">
        <v>136</v>
      </c>
      <c r="E65" s="14" t="s">
        <v>21</v>
      </c>
      <c r="F65" s="20">
        <v>45000</v>
      </c>
      <c r="G65" s="20">
        <v>5000</v>
      </c>
      <c r="H65" s="20">
        <f t="shared" si="10"/>
        <v>50000</v>
      </c>
    </row>
    <row r="66" spans="1:9" x14ac:dyDescent="0.25">
      <c r="A66" s="31"/>
      <c r="B66" s="32"/>
      <c r="C66" s="21" t="s">
        <v>137</v>
      </c>
      <c r="D66" s="19" t="s">
        <v>138</v>
      </c>
      <c r="E66" s="14" t="s">
        <v>21</v>
      </c>
      <c r="F66" s="20">
        <v>39000</v>
      </c>
      <c r="G66" s="20">
        <v>1000</v>
      </c>
      <c r="H66" s="20">
        <f t="shared" si="10"/>
        <v>40000</v>
      </c>
    </row>
    <row r="67" spans="1:9" x14ac:dyDescent="0.25">
      <c r="A67" s="31"/>
      <c r="B67" s="32"/>
      <c r="C67" s="21" t="s">
        <v>139</v>
      </c>
      <c r="D67" s="19" t="s">
        <v>20</v>
      </c>
      <c r="E67" s="14" t="s">
        <v>21</v>
      </c>
      <c r="F67" s="20">
        <v>40000</v>
      </c>
      <c r="G67" s="14" t="s">
        <v>21</v>
      </c>
      <c r="H67" s="20">
        <f t="shared" si="10"/>
        <v>40000</v>
      </c>
    </row>
    <row r="68" spans="1:9" ht="22.5" x14ac:dyDescent="0.25">
      <c r="A68" s="31"/>
      <c r="B68" s="32"/>
      <c r="C68" s="21" t="s">
        <v>140</v>
      </c>
      <c r="D68" s="19" t="s">
        <v>141</v>
      </c>
      <c r="E68" s="14" t="s">
        <v>21</v>
      </c>
      <c r="F68" s="20">
        <v>29000</v>
      </c>
      <c r="G68" s="20">
        <v>1000</v>
      </c>
      <c r="H68" s="20">
        <f t="shared" si="10"/>
        <v>30000</v>
      </c>
    </row>
    <row r="69" spans="1:9" x14ac:dyDescent="0.25">
      <c r="A69" s="31"/>
      <c r="B69" s="32"/>
      <c r="C69" s="21" t="s">
        <v>142</v>
      </c>
      <c r="D69" s="19" t="s">
        <v>143</v>
      </c>
      <c r="E69" s="14"/>
      <c r="F69" s="20">
        <v>60000</v>
      </c>
      <c r="G69" s="14" t="s">
        <v>21</v>
      </c>
      <c r="H69" s="20">
        <f t="shared" si="10"/>
        <v>60000</v>
      </c>
    </row>
    <row r="70" spans="1:9" ht="22.5" x14ac:dyDescent="0.25">
      <c r="A70" s="31"/>
      <c r="B70" s="32"/>
      <c r="C70" s="21" t="s">
        <v>144</v>
      </c>
      <c r="D70" s="19" t="s">
        <v>145</v>
      </c>
      <c r="E70" s="14" t="s">
        <v>21</v>
      </c>
      <c r="F70" s="20">
        <v>90000</v>
      </c>
      <c r="G70" s="14" t="s">
        <v>21</v>
      </c>
      <c r="H70" s="20">
        <f t="shared" si="10"/>
        <v>90000</v>
      </c>
    </row>
    <row r="71" spans="1:9" x14ac:dyDescent="0.25">
      <c r="A71" s="31"/>
      <c r="B71" s="32"/>
      <c r="C71" s="21" t="s">
        <v>146</v>
      </c>
      <c r="D71" s="19" t="s">
        <v>147</v>
      </c>
      <c r="E71" s="14" t="s">
        <v>21</v>
      </c>
      <c r="F71" s="20" t="s">
        <v>21</v>
      </c>
      <c r="G71" s="20">
        <v>8000</v>
      </c>
      <c r="H71" s="20">
        <f t="shared" si="10"/>
        <v>8000</v>
      </c>
    </row>
    <row r="72" spans="1:9" x14ac:dyDescent="0.25">
      <c r="A72" s="31"/>
      <c r="B72" s="32"/>
      <c r="C72" s="21" t="s">
        <v>148</v>
      </c>
      <c r="D72" s="19" t="s">
        <v>149</v>
      </c>
      <c r="E72" s="14" t="s">
        <v>21</v>
      </c>
      <c r="F72" s="20">
        <v>89000</v>
      </c>
      <c r="G72" s="20">
        <v>1000</v>
      </c>
      <c r="H72" s="20">
        <f t="shared" si="10"/>
        <v>90000</v>
      </c>
    </row>
    <row r="73" spans="1:9" x14ac:dyDescent="0.25">
      <c r="A73" s="37"/>
      <c r="B73" s="38"/>
      <c r="C73" s="21" t="s">
        <v>150</v>
      </c>
      <c r="D73" s="19" t="s">
        <v>151</v>
      </c>
      <c r="E73" s="14" t="s">
        <v>21</v>
      </c>
      <c r="F73" s="20">
        <v>27000</v>
      </c>
      <c r="G73" s="20">
        <v>1000</v>
      </c>
      <c r="H73" s="20">
        <f t="shared" si="10"/>
        <v>28000</v>
      </c>
      <c r="I73" s="22"/>
    </row>
    <row r="74" spans="1:9" x14ac:dyDescent="0.25">
      <c r="A74" s="23" t="s">
        <v>152</v>
      </c>
      <c r="B74" s="24"/>
      <c r="C74" s="24"/>
      <c r="D74" s="25"/>
      <c r="E74" s="27">
        <f>SUM(E50:E73)</f>
        <v>5100000</v>
      </c>
      <c r="F74" s="27">
        <f t="shared" ref="F74:H74" si="11">SUM(F50:F73)</f>
        <v>4747000</v>
      </c>
      <c r="G74" s="27">
        <f t="shared" si="11"/>
        <v>593000</v>
      </c>
      <c r="H74" s="27">
        <f t="shared" si="11"/>
        <v>10440000</v>
      </c>
      <c r="I74" s="22"/>
    </row>
    <row r="75" spans="1:9" x14ac:dyDescent="0.25">
      <c r="A75" s="29" t="s">
        <v>153</v>
      </c>
      <c r="B75" s="30" t="s">
        <v>154</v>
      </c>
      <c r="C75" s="21" t="s">
        <v>155</v>
      </c>
      <c r="D75" s="19" t="s">
        <v>156</v>
      </c>
      <c r="E75" s="14" t="s">
        <v>21</v>
      </c>
      <c r="F75" s="20">
        <v>2000000</v>
      </c>
      <c r="G75" s="14" t="s">
        <v>21</v>
      </c>
      <c r="H75" s="20">
        <f t="shared" ref="H75:H89" si="12">SUM(E75:G75)</f>
        <v>2000000</v>
      </c>
    </row>
    <row r="76" spans="1:9" x14ac:dyDescent="0.25">
      <c r="A76" s="31"/>
      <c r="B76" s="32"/>
      <c r="C76" s="21" t="s">
        <v>157</v>
      </c>
      <c r="D76" s="19" t="s">
        <v>158</v>
      </c>
      <c r="E76" s="14" t="s">
        <v>21</v>
      </c>
      <c r="F76" s="14" t="s">
        <v>21</v>
      </c>
      <c r="G76" s="20">
        <v>100000</v>
      </c>
      <c r="H76" s="20">
        <f t="shared" si="12"/>
        <v>100000</v>
      </c>
    </row>
    <row r="77" spans="1:9" x14ac:dyDescent="0.25">
      <c r="A77" s="31"/>
      <c r="B77" s="32"/>
      <c r="C77" s="21" t="s">
        <v>159</v>
      </c>
      <c r="D77" s="19" t="s">
        <v>160</v>
      </c>
      <c r="E77" s="14" t="s">
        <v>21</v>
      </c>
      <c r="F77" s="14" t="s">
        <v>21</v>
      </c>
      <c r="G77" s="20">
        <v>500000</v>
      </c>
      <c r="H77" s="20">
        <f t="shared" si="12"/>
        <v>500000</v>
      </c>
    </row>
    <row r="78" spans="1:9" x14ac:dyDescent="0.25">
      <c r="A78" s="31"/>
      <c r="B78" s="32"/>
      <c r="C78" s="21" t="s">
        <v>161</v>
      </c>
      <c r="D78" s="19" t="s">
        <v>162</v>
      </c>
      <c r="E78" s="14" t="s">
        <v>21</v>
      </c>
      <c r="F78" s="20">
        <v>5000</v>
      </c>
      <c r="G78" s="14" t="s">
        <v>21</v>
      </c>
      <c r="H78" s="20">
        <f t="shared" si="12"/>
        <v>5000</v>
      </c>
    </row>
    <row r="79" spans="1:9" x14ac:dyDescent="0.25">
      <c r="A79" s="31"/>
      <c r="B79" s="32"/>
      <c r="C79" s="21" t="s">
        <v>163</v>
      </c>
      <c r="D79" s="19" t="s">
        <v>164</v>
      </c>
      <c r="E79" s="14" t="s">
        <v>21</v>
      </c>
      <c r="F79" s="20">
        <v>5000</v>
      </c>
      <c r="G79" s="14" t="s">
        <v>21</v>
      </c>
      <c r="H79" s="20">
        <f t="shared" si="12"/>
        <v>5000</v>
      </c>
    </row>
    <row r="80" spans="1:9" x14ac:dyDescent="0.25">
      <c r="A80" s="31"/>
      <c r="B80" s="32"/>
      <c r="C80" s="21" t="s">
        <v>165</v>
      </c>
      <c r="D80" s="19" t="s">
        <v>20</v>
      </c>
      <c r="E80" s="14" t="s">
        <v>21</v>
      </c>
      <c r="F80" s="20">
        <v>30000</v>
      </c>
      <c r="G80" s="14" t="s">
        <v>21</v>
      </c>
      <c r="H80" s="20">
        <f t="shared" si="12"/>
        <v>30000</v>
      </c>
    </row>
    <row r="81" spans="1:9" x14ac:dyDescent="0.25">
      <c r="A81" s="31"/>
      <c r="B81" s="32"/>
      <c r="C81" s="21" t="s">
        <v>166</v>
      </c>
      <c r="D81" s="19" t="s">
        <v>59</v>
      </c>
      <c r="E81" s="14" t="s">
        <v>21</v>
      </c>
      <c r="F81" s="20">
        <v>470000</v>
      </c>
      <c r="G81" s="20">
        <v>10000</v>
      </c>
      <c r="H81" s="20">
        <f t="shared" si="12"/>
        <v>480000</v>
      </c>
    </row>
    <row r="82" spans="1:9" x14ac:dyDescent="0.25">
      <c r="A82" s="31"/>
      <c r="B82" s="32"/>
      <c r="C82" s="21" t="s">
        <v>167</v>
      </c>
      <c r="D82" s="19" t="s">
        <v>168</v>
      </c>
      <c r="E82" s="14" t="s">
        <v>21</v>
      </c>
      <c r="F82" s="20">
        <v>8040000</v>
      </c>
      <c r="G82" s="14" t="s">
        <v>21</v>
      </c>
      <c r="H82" s="20">
        <f t="shared" si="12"/>
        <v>8040000</v>
      </c>
    </row>
    <row r="83" spans="1:9" x14ac:dyDescent="0.25">
      <c r="A83" s="31"/>
      <c r="B83" s="32"/>
      <c r="C83" s="21" t="s">
        <v>169</v>
      </c>
      <c r="D83" s="19" t="s">
        <v>170</v>
      </c>
      <c r="E83" s="14" t="s">
        <v>21</v>
      </c>
      <c r="F83" s="20">
        <v>300000</v>
      </c>
      <c r="G83" s="14" t="s">
        <v>21</v>
      </c>
      <c r="H83" s="20">
        <f t="shared" si="12"/>
        <v>300000</v>
      </c>
    </row>
    <row r="84" spans="1:9" x14ac:dyDescent="0.25">
      <c r="A84" s="31"/>
      <c r="B84" s="32"/>
      <c r="C84" s="21" t="s">
        <v>171</v>
      </c>
      <c r="D84" s="19" t="s">
        <v>172</v>
      </c>
      <c r="E84" s="14" t="s">
        <v>21</v>
      </c>
      <c r="F84" s="20">
        <v>2000000</v>
      </c>
      <c r="G84" s="14" t="s">
        <v>21</v>
      </c>
      <c r="H84" s="20">
        <f t="shared" si="12"/>
        <v>2000000</v>
      </c>
    </row>
    <row r="85" spans="1:9" x14ac:dyDescent="0.25">
      <c r="A85" s="31"/>
      <c r="B85" s="32"/>
      <c r="C85" s="21" t="s">
        <v>173</v>
      </c>
      <c r="D85" s="19" t="s">
        <v>174</v>
      </c>
      <c r="E85" s="14" t="s">
        <v>21</v>
      </c>
      <c r="F85" s="20">
        <v>60000</v>
      </c>
      <c r="G85" s="20">
        <v>30000</v>
      </c>
      <c r="H85" s="20">
        <f t="shared" si="12"/>
        <v>90000</v>
      </c>
    </row>
    <row r="86" spans="1:9" x14ac:dyDescent="0.25">
      <c r="A86" s="31"/>
      <c r="B86" s="32"/>
      <c r="C86" s="21" t="s">
        <v>175</v>
      </c>
      <c r="D86" s="19" t="s">
        <v>176</v>
      </c>
      <c r="E86" s="20">
        <v>5400000</v>
      </c>
      <c r="F86" s="20">
        <v>5380000</v>
      </c>
      <c r="G86" s="14" t="s">
        <v>21</v>
      </c>
      <c r="H86" s="20">
        <f t="shared" si="12"/>
        <v>10780000</v>
      </c>
    </row>
    <row r="87" spans="1:9" x14ac:dyDescent="0.25">
      <c r="A87" s="31"/>
      <c r="B87" s="32"/>
      <c r="C87" s="21" t="s">
        <v>177</v>
      </c>
      <c r="D87" s="19" t="s">
        <v>178</v>
      </c>
      <c r="E87" s="14" t="s">
        <v>21</v>
      </c>
      <c r="F87" s="14" t="s">
        <v>21</v>
      </c>
      <c r="G87" s="20">
        <v>500000</v>
      </c>
      <c r="H87" s="20">
        <f t="shared" si="12"/>
        <v>500000</v>
      </c>
    </row>
    <row r="88" spans="1:9" x14ac:dyDescent="0.25">
      <c r="A88" s="31"/>
      <c r="B88" s="32"/>
      <c r="C88" s="21" t="s">
        <v>179</v>
      </c>
      <c r="D88" s="19" t="s">
        <v>180</v>
      </c>
      <c r="E88" s="20">
        <v>80000</v>
      </c>
      <c r="F88" s="20">
        <v>120000</v>
      </c>
      <c r="G88" s="14" t="s">
        <v>21</v>
      </c>
      <c r="H88" s="20">
        <f t="shared" si="12"/>
        <v>200000</v>
      </c>
    </row>
    <row r="89" spans="1:9" x14ac:dyDescent="0.25">
      <c r="A89" s="37"/>
      <c r="B89" s="38"/>
      <c r="C89" s="21" t="s">
        <v>181</v>
      </c>
      <c r="D89" s="19" t="s">
        <v>182</v>
      </c>
      <c r="E89" s="14" t="s">
        <v>21</v>
      </c>
      <c r="F89" s="20">
        <v>10000</v>
      </c>
      <c r="G89" s="14" t="s">
        <v>21</v>
      </c>
      <c r="H89" s="20">
        <f t="shared" si="12"/>
        <v>10000</v>
      </c>
      <c r="I89" s="22"/>
    </row>
    <row r="90" spans="1:9" x14ac:dyDescent="0.25">
      <c r="A90" s="23" t="s">
        <v>183</v>
      </c>
      <c r="B90" s="24"/>
      <c r="C90" s="24"/>
      <c r="D90" s="25"/>
      <c r="E90" s="27">
        <f>SUM(E75:E89)</f>
        <v>5480000</v>
      </c>
      <c r="F90" s="27">
        <f t="shared" ref="F90:H90" si="13">SUM(F75:F89)</f>
        <v>18420000</v>
      </c>
      <c r="G90" s="27">
        <f t="shared" si="13"/>
        <v>1140000</v>
      </c>
      <c r="H90" s="27">
        <f t="shared" si="13"/>
        <v>25040000</v>
      </c>
      <c r="I90" s="22"/>
    </row>
    <row r="91" spans="1:9" x14ac:dyDescent="0.25">
      <c r="A91" s="29" t="s">
        <v>184</v>
      </c>
      <c r="B91" s="30" t="s">
        <v>185</v>
      </c>
      <c r="C91" s="21" t="s">
        <v>186</v>
      </c>
      <c r="D91" s="19" t="s">
        <v>187</v>
      </c>
      <c r="E91" s="14" t="s">
        <v>21</v>
      </c>
      <c r="F91" s="20">
        <v>2670000</v>
      </c>
      <c r="G91" s="20">
        <v>330000</v>
      </c>
      <c r="H91" s="20">
        <f>SUM(E91:G91)</f>
        <v>3000000</v>
      </c>
    </row>
    <row r="92" spans="1:9" x14ac:dyDescent="0.25">
      <c r="A92" s="31"/>
      <c r="B92" s="32"/>
      <c r="C92" s="21" t="s">
        <v>188</v>
      </c>
      <c r="D92" s="19" t="s">
        <v>189</v>
      </c>
      <c r="E92" s="20">
        <v>9750000</v>
      </c>
      <c r="F92" s="20">
        <v>1631356</v>
      </c>
      <c r="G92" s="20">
        <v>57500</v>
      </c>
      <c r="H92" s="20">
        <f>SUM(E92:G92)</f>
        <v>11438856</v>
      </c>
    </row>
    <row r="93" spans="1:9" x14ac:dyDescent="0.25">
      <c r="A93" s="31"/>
      <c r="B93" s="32"/>
      <c r="C93" s="21" t="s">
        <v>190</v>
      </c>
      <c r="D93" s="19" t="s">
        <v>20</v>
      </c>
      <c r="E93" s="14" t="s">
        <v>21</v>
      </c>
      <c r="F93" s="20">
        <v>6000</v>
      </c>
      <c r="G93" s="14" t="s">
        <v>21</v>
      </c>
      <c r="H93" s="20">
        <f>SUM(E93:G93)</f>
        <v>6000</v>
      </c>
    </row>
    <row r="94" spans="1:9" x14ac:dyDescent="0.25">
      <c r="A94" s="37"/>
      <c r="B94" s="38"/>
      <c r="C94" s="21" t="s">
        <v>191</v>
      </c>
      <c r="D94" s="19" t="s">
        <v>192</v>
      </c>
      <c r="E94" s="14" t="s">
        <v>21</v>
      </c>
      <c r="F94" s="14" t="s">
        <v>21</v>
      </c>
      <c r="G94" s="14" t="s">
        <v>21</v>
      </c>
      <c r="H94" s="20">
        <f>SUM(E94:G94)</f>
        <v>0</v>
      </c>
      <c r="I94" s="22"/>
    </row>
    <row r="95" spans="1:9" x14ac:dyDescent="0.25">
      <c r="A95" s="23" t="s">
        <v>193</v>
      </c>
      <c r="B95" s="24"/>
      <c r="C95" s="24"/>
      <c r="D95" s="25"/>
      <c r="E95" s="27">
        <f>SUM(E91:E94)</f>
        <v>9750000</v>
      </c>
      <c r="F95" s="27">
        <f t="shared" ref="F95:H95" si="14">SUM(F91:F94)</f>
        <v>4307356</v>
      </c>
      <c r="G95" s="27">
        <f t="shared" si="14"/>
        <v>387500</v>
      </c>
      <c r="H95" s="27">
        <f t="shared" si="14"/>
        <v>14444856</v>
      </c>
      <c r="I95" s="22"/>
    </row>
    <row r="96" spans="1:9" x14ac:dyDescent="0.25">
      <c r="A96" s="29" t="s">
        <v>194</v>
      </c>
      <c r="B96" s="30" t="s">
        <v>195</v>
      </c>
      <c r="C96" s="21" t="s">
        <v>196</v>
      </c>
      <c r="D96" s="19" t="s">
        <v>197</v>
      </c>
      <c r="E96" s="20">
        <v>484632.73</v>
      </c>
      <c r="F96" s="20">
        <v>182037.94</v>
      </c>
      <c r="G96" s="20">
        <v>18329.330000000002</v>
      </c>
      <c r="H96" s="20">
        <f>SUM(E96:G96)</f>
        <v>684999.99999999988</v>
      </c>
    </row>
    <row r="97" spans="1:9" x14ac:dyDescent="0.25">
      <c r="A97" s="31"/>
      <c r="B97" s="32"/>
      <c r="C97" s="21" t="s">
        <v>198</v>
      </c>
      <c r="D97" s="19" t="s">
        <v>20</v>
      </c>
      <c r="E97" s="14" t="s">
        <v>21</v>
      </c>
      <c r="F97" s="20">
        <v>5000</v>
      </c>
      <c r="G97" s="14" t="s">
        <v>21</v>
      </c>
      <c r="H97" s="20">
        <f>SUM(E97:G97)</f>
        <v>5000</v>
      </c>
    </row>
    <row r="98" spans="1:9" x14ac:dyDescent="0.25">
      <c r="A98" s="37"/>
      <c r="B98" s="38"/>
      <c r="C98" s="21" t="s">
        <v>199</v>
      </c>
      <c r="D98" s="19" t="s">
        <v>200</v>
      </c>
      <c r="E98" s="14" t="s">
        <v>21</v>
      </c>
      <c r="F98" s="20">
        <v>10000</v>
      </c>
      <c r="G98" s="14" t="s">
        <v>21</v>
      </c>
      <c r="H98" s="20">
        <f>SUM(E98:G98)</f>
        <v>10000</v>
      </c>
      <c r="I98" s="22"/>
    </row>
    <row r="99" spans="1:9" x14ac:dyDescent="0.25">
      <c r="A99" s="23" t="s">
        <v>201</v>
      </c>
      <c r="B99" s="24"/>
      <c r="C99" s="24"/>
      <c r="D99" s="25"/>
      <c r="E99" s="27">
        <f>SUM(E96:E98)</f>
        <v>484632.73</v>
      </c>
      <c r="F99" s="27">
        <f t="shared" ref="F99:H99" si="15">SUM(F96:F98)</f>
        <v>197037.94</v>
      </c>
      <c r="G99" s="27">
        <f t="shared" si="15"/>
        <v>18329.330000000002</v>
      </c>
      <c r="H99" s="27">
        <f t="shared" si="15"/>
        <v>699999.99999999988</v>
      </c>
      <c r="I99" s="22"/>
    </row>
    <row r="100" spans="1:9" x14ac:dyDescent="0.25">
      <c r="A100" s="29" t="s">
        <v>202</v>
      </c>
      <c r="B100" s="30" t="s">
        <v>203</v>
      </c>
      <c r="C100" s="18" t="s">
        <v>204</v>
      </c>
      <c r="D100" s="19" t="s">
        <v>20</v>
      </c>
      <c r="E100" s="14" t="s">
        <v>21</v>
      </c>
      <c r="F100" s="20">
        <v>5000</v>
      </c>
      <c r="G100" s="14" t="s">
        <v>21</v>
      </c>
      <c r="H100" s="20">
        <f>SUM(E100:G100)</f>
        <v>5000</v>
      </c>
    </row>
    <row r="101" spans="1:9" x14ac:dyDescent="0.25">
      <c r="A101" s="31"/>
      <c r="B101" s="32"/>
      <c r="C101" s="18" t="s">
        <v>205</v>
      </c>
      <c r="D101" s="19" t="s">
        <v>206</v>
      </c>
      <c r="E101" s="20">
        <v>530000</v>
      </c>
      <c r="F101" s="20">
        <v>373804</v>
      </c>
      <c r="G101" s="20">
        <v>41000</v>
      </c>
      <c r="H101" s="20">
        <f>SUM(E101:G101)</f>
        <v>944804</v>
      </c>
    </row>
    <row r="102" spans="1:9" x14ac:dyDescent="0.25">
      <c r="A102" s="37"/>
      <c r="B102" s="38"/>
      <c r="C102" s="18" t="s">
        <v>207</v>
      </c>
      <c r="D102" s="19" t="s">
        <v>208</v>
      </c>
      <c r="E102" s="14" t="s">
        <v>21</v>
      </c>
      <c r="F102" s="20">
        <v>355196</v>
      </c>
      <c r="G102" s="14" t="s">
        <v>21</v>
      </c>
      <c r="H102" s="20">
        <f>SUM(E102:G102)</f>
        <v>355196</v>
      </c>
      <c r="I102" s="22"/>
    </row>
    <row r="103" spans="1:9" x14ac:dyDescent="0.25">
      <c r="A103" s="23" t="s">
        <v>209</v>
      </c>
      <c r="B103" s="24"/>
      <c r="C103" s="24"/>
      <c r="D103" s="25"/>
      <c r="E103" s="27">
        <f>SUM(E100:E102)</f>
        <v>530000</v>
      </c>
      <c r="F103" s="27">
        <f t="shared" ref="F103:H103" si="16">SUM(F100:F102)</f>
        <v>734000</v>
      </c>
      <c r="G103" s="27">
        <f t="shared" si="16"/>
        <v>41000</v>
      </c>
      <c r="H103" s="27">
        <f t="shared" si="16"/>
        <v>1305000</v>
      </c>
      <c r="I103" s="22"/>
    </row>
    <row r="104" spans="1:9" x14ac:dyDescent="0.25">
      <c r="A104" s="29" t="s">
        <v>210</v>
      </c>
      <c r="B104" s="30" t="s">
        <v>211</v>
      </c>
      <c r="C104" s="18" t="s">
        <v>212</v>
      </c>
      <c r="D104" s="19" t="s">
        <v>213</v>
      </c>
      <c r="E104" s="20">
        <v>1400000</v>
      </c>
      <c r="F104" s="20">
        <v>500000</v>
      </c>
      <c r="G104" s="14" t="s">
        <v>21</v>
      </c>
      <c r="H104" s="20">
        <f t="shared" ref="H104:H109" si="17">SUM(E104:G104)</f>
        <v>1900000</v>
      </c>
    </row>
    <row r="105" spans="1:9" x14ac:dyDescent="0.25">
      <c r="A105" s="31"/>
      <c r="B105" s="32"/>
      <c r="C105" s="18" t="s">
        <v>214</v>
      </c>
      <c r="D105" s="19" t="s">
        <v>215</v>
      </c>
      <c r="E105" s="20">
        <v>3620000</v>
      </c>
      <c r="F105" s="20">
        <v>3207022.5</v>
      </c>
      <c r="G105" s="20">
        <v>50000</v>
      </c>
      <c r="H105" s="20">
        <f t="shared" si="17"/>
        <v>6877022.5</v>
      </c>
    </row>
    <row r="106" spans="1:9" x14ac:dyDescent="0.25">
      <c r="A106" s="31"/>
      <c r="B106" s="32"/>
      <c r="C106" s="18" t="s">
        <v>216</v>
      </c>
      <c r="D106" s="19" t="s">
        <v>20</v>
      </c>
      <c r="E106" s="14" t="s">
        <v>21</v>
      </c>
      <c r="F106" s="20">
        <v>10000</v>
      </c>
      <c r="G106" s="14" t="s">
        <v>21</v>
      </c>
      <c r="H106" s="20">
        <f t="shared" si="17"/>
        <v>10000</v>
      </c>
    </row>
    <row r="107" spans="1:9" ht="16.5" thickBot="1" x14ac:dyDescent="0.3">
      <c r="A107" s="31"/>
      <c r="B107" s="32"/>
      <c r="C107" s="18" t="s">
        <v>217</v>
      </c>
      <c r="D107" s="19" t="s">
        <v>218</v>
      </c>
      <c r="E107" s="42" t="s">
        <v>21</v>
      </c>
      <c r="F107" s="43">
        <v>1230000</v>
      </c>
      <c r="G107" s="42" t="s">
        <v>21</v>
      </c>
      <c r="H107" s="20">
        <f t="shared" si="17"/>
        <v>1230000</v>
      </c>
    </row>
    <row r="108" spans="1:9" x14ac:dyDescent="0.25">
      <c r="A108" s="31"/>
      <c r="B108" s="32"/>
      <c r="C108" s="18" t="s">
        <v>219</v>
      </c>
      <c r="D108" s="19" t="s">
        <v>220</v>
      </c>
      <c r="E108" s="44">
        <v>1698557.5</v>
      </c>
      <c r="F108" s="45"/>
      <c r="G108" s="46"/>
      <c r="H108" s="20">
        <f t="shared" si="17"/>
        <v>1698557.5</v>
      </c>
    </row>
    <row r="109" spans="1:9" ht="16.5" thickBot="1" x14ac:dyDescent="0.3">
      <c r="A109" s="37"/>
      <c r="B109" s="38"/>
      <c r="C109" s="18" t="s">
        <v>221</v>
      </c>
      <c r="D109" s="19" t="s">
        <v>222</v>
      </c>
      <c r="E109" s="47">
        <v>1460000</v>
      </c>
      <c r="F109" s="48"/>
      <c r="G109" s="49"/>
      <c r="H109" s="20">
        <f t="shared" si="17"/>
        <v>1460000</v>
      </c>
      <c r="I109" s="22"/>
    </row>
    <row r="110" spans="1:9" x14ac:dyDescent="0.25">
      <c r="A110" s="23" t="s">
        <v>223</v>
      </c>
      <c r="B110" s="24"/>
      <c r="C110" s="24"/>
      <c r="D110" s="25"/>
      <c r="E110" s="50">
        <f>SUM(E104:E107)</f>
        <v>5020000</v>
      </c>
      <c r="F110" s="51">
        <f>SUM(F104:F107,E108,E109)</f>
        <v>8105580</v>
      </c>
      <c r="G110" s="52">
        <f>SUM(G104:G107)</f>
        <v>50000</v>
      </c>
      <c r="H110" s="26">
        <f>SUM(H104:H109)</f>
        <v>13175580</v>
      </c>
      <c r="I110" s="22"/>
    </row>
    <row r="111" spans="1:9" x14ac:dyDescent="0.25">
      <c r="A111" s="31" t="s">
        <v>224</v>
      </c>
      <c r="B111" s="32" t="s">
        <v>225</v>
      </c>
      <c r="C111" s="53" t="s">
        <v>226</v>
      </c>
      <c r="D111" s="54" t="s">
        <v>20</v>
      </c>
      <c r="E111" s="55" t="s">
        <v>21</v>
      </c>
      <c r="F111" s="56">
        <v>5000</v>
      </c>
      <c r="G111" s="55" t="s">
        <v>21</v>
      </c>
      <c r="H111" s="56">
        <f>SUM(E111:G111)</f>
        <v>5000</v>
      </c>
    </row>
    <row r="112" spans="1:9" x14ac:dyDescent="0.25">
      <c r="A112" s="37"/>
      <c r="B112" s="38"/>
      <c r="C112" s="18" t="s">
        <v>227</v>
      </c>
      <c r="D112" s="19" t="s">
        <v>59</v>
      </c>
      <c r="E112" s="20">
        <v>492230</v>
      </c>
      <c r="F112" s="20">
        <v>283770</v>
      </c>
      <c r="G112" s="20">
        <v>19000</v>
      </c>
      <c r="H112" s="20">
        <f>SUM(E112:G112)</f>
        <v>795000</v>
      </c>
      <c r="I112" s="22"/>
    </row>
    <row r="113" spans="1:9" x14ac:dyDescent="0.25">
      <c r="A113" s="23" t="s">
        <v>228</v>
      </c>
      <c r="B113" s="24"/>
      <c r="C113" s="24"/>
      <c r="D113" s="25"/>
      <c r="E113" s="26">
        <f>SUM(E111:E112)</f>
        <v>492230</v>
      </c>
      <c r="F113" s="26">
        <f t="shared" ref="F113:H113" si="18">SUM(F111:F112)</f>
        <v>288770</v>
      </c>
      <c r="G113" s="26">
        <f t="shared" si="18"/>
        <v>19000</v>
      </c>
      <c r="H113" s="26">
        <f t="shared" si="18"/>
        <v>800000</v>
      </c>
      <c r="I113" s="22"/>
    </row>
    <row r="114" spans="1:9" x14ac:dyDescent="0.25">
      <c r="A114" s="29" t="s">
        <v>229</v>
      </c>
      <c r="B114" s="30" t="s">
        <v>230</v>
      </c>
      <c r="C114" s="18" t="s">
        <v>231</v>
      </c>
      <c r="D114" s="19" t="s">
        <v>20</v>
      </c>
      <c r="E114" s="14" t="s">
        <v>21</v>
      </c>
      <c r="F114" s="20">
        <v>6000</v>
      </c>
      <c r="G114" s="14" t="s">
        <v>21</v>
      </c>
      <c r="H114" s="20">
        <f>SUM(E114:G114)</f>
        <v>6000</v>
      </c>
    </row>
    <row r="115" spans="1:9" x14ac:dyDescent="0.25">
      <c r="A115" s="37"/>
      <c r="B115" s="38"/>
      <c r="C115" s="18" t="s">
        <v>232</v>
      </c>
      <c r="D115" s="19" t="s">
        <v>59</v>
      </c>
      <c r="E115" s="20">
        <v>939283</v>
      </c>
      <c r="F115" s="20">
        <v>324717</v>
      </c>
      <c r="G115" s="20">
        <v>30000</v>
      </c>
      <c r="H115" s="20">
        <f>SUM(E115:G115)</f>
        <v>1294000</v>
      </c>
      <c r="I115" s="22"/>
    </row>
    <row r="116" spans="1:9" x14ac:dyDescent="0.25">
      <c r="A116" s="23" t="s">
        <v>233</v>
      </c>
      <c r="B116" s="24"/>
      <c r="C116" s="24"/>
      <c r="D116" s="25"/>
      <c r="E116" s="26">
        <f>SUM(E114:E115)</f>
        <v>939283</v>
      </c>
      <c r="F116" s="26">
        <f t="shared" ref="F116:H116" si="19">SUM(F114:F115)</f>
        <v>330717</v>
      </c>
      <c r="G116" s="26">
        <f t="shared" si="19"/>
        <v>30000</v>
      </c>
      <c r="H116" s="26">
        <f t="shared" si="19"/>
        <v>1300000</v>
      </c>
      <c r="I116" s="22"/>
    </row>
    <row r="117" spans="1:9" ht="63.75" x14ac:dyDescent="0.25">
      <c r="A117" s="57" t="s">
        <v>234</v>
      </c>
      <c r="B117" s="58" t="s">
        <v>235</v>
      </c>
      <c r="C117" s="18" t="s">
        <v>236</v>
      </c>
      <c r="D117" s="19" t="s">
        <v>59</v>
      </c>
      <c r="E117" s="20">
        <v>40000</v>
      </c>
      <c r="F117" s="20">
        <v>5000</v>
      </c>
      <c r="G117" s="20">
        <v>5000</v>
      </c>
      <c r="H117" s="20">
        <f>SUM(E117:G117)</f>
        <v>50000</v>
      </c>
      <c r="I117" s="22"/>
    </row>
    <row r="118" spans="1:9" x14ac:dyDescent="0.25">
      <c r="A118" s="23" t="s">
        <v>237</v>
      </c>
      <c r="B118" s="24"/>
      <c r="C118" s="24"/>
      <c r="D118" s="25"/>
      <c r="E118" s="26">
        <f>SUM(E117)</f>
        <v>40000</v>
      </c>
      <c r="F118" s="26">
        <f t="shared" ref="F118:H118" si="20">SUM(F117)</f>
        <v>5000</v>
      </c>
      <c r="G118" s="26">
        <f t="shared" si="20"/>
        <v>5000</v>
      </c>
      <c r="H118" s="26">
        <f t="shared" si="20"/>
        <v>50000</v>
      </c>
      <c r="I118" s="22"/>
    </row>
    <row r="119" spans="1:9" ht="19.5" customHeight="1" x14ac:dyDescent="0.25">
      <c r="A119" s="29" t="s">
        <v>238</v>
      </c>
      <c r="B119" s="30" t="s">
        <v>239</v>
      </c>
      <c r="C119" s="18" t="s">
        <v>240</v>
      </c>
      <c r="D119" s="19" t="s">
        <v>20</v>
      </c>
      <c r="E119" s="14" t="s">
        <v>21</v>
      </c>
      <c r="F119" s="20">
        <v>2000</v>
      </c>
      <c r="G119" s="14" t="s">
        <v>21</v>
      </c>
      <c r="H119" s="20">
        <f>SUM(E119:G119)</f>
        <v>2000</v>
      </c>
    </row>
    <row r="120" spans="1:9" ht="19.5" customHeight="1" x14ac:dyDescent="0.25">
      <c r="A120" s="37"/>
      <c r="B120" s="38"/>
      <c r="C120" s="18" t="s">
        <v>241</v>
      </c>
      <c r="D120" s="19" t="s">
        <v>59</v>
      </c>
      <c r="E120" s="20">
        <v>200000</v>
      </c>
      <c r="F120" s="20">
        <v>38000</v>
      </c>
      <c r="G120" s="20">
        <v>10000</v>
      </c>
      <c r="H120" s="20">
        <f>SUM(E120:G120)</f>
        <v>248000</v>
      </c>
      <c r="I120" s="22"/>
    </row>
    <row r="121" spans="1:9" x14ac:dyDescent="0.25">
      <c r="A121" s="23" t="s">
        <v>242</v>
      </c>
      <c r="B121" s="24"/>
      <c r="C121" s="24"/>
      <c r="D121" s="25"/>
      <c r="E121" s="26">
        <f>SUM(E119:E120)</f>
        <v>200000</v>
      </c>
      <c r="F121" s="26">
        <f t="shared" ref="F121:H121" si="21">SUM(F119:F120)</f>
        <v>40000</v>
      </c>
      <c r="G121" s="26">
        <f t="shared" si="21"/>
        <v>10000</v>
      </c>
      <c r="H121" s="26">
        <f t="shared" si="21"/>
        <v>250000</v>
      </c>
      <c r="I121" s="22"/>
    </row>
    <row r="122" spans="1:9" x14ac:dyDescent="0.25">
      <c r="A122" s="29" t="s">
        <v>243</v>
      </c>
      <c r="B122" s="30" t="s">
        <v>244</v>
      </c>
      <c r="C122" s="21" t="s">
        <v>245</v>
      </c>
      <c r="D122" s="19" t="s">
        <v>160</v>
      </c>
      <c r="E122" s="14" t="s">
        <v>21</v>
      </c>
      <c r="F122" s="14" t="s">
        <v>21</v>
      </c>
      <c r="G122" s="20">
        <v>50000</v>
      </c>
      <c r="H122" s="20">
        <f t="shared" ref="H122:H129" si="22">SUM(E122:G122)</f>
        <v>50000</v>
      </c>
    </row>
    <row r="123" spans="1:9" x14ac:dyDescent="0.25">
      <c r="A123" s="31"/>
      <c r="B123" s="32"/>
      <c r="C123" s="18" t="s">
        <v>246</v>
      </c>
      <c r="D123" s="19" t="s">
        <v>247</v>
      </c>
      <c r="E123" s="14" t="s">
        <v>21</v>
      </c>
      <c r="F123" s="20">
        <v>50000</v>
      </c>
      <c r="G123" s="14" t="s">
        <v>21</v>
      </c>
      <c r="H123" s="20">
        <f t="shared" si="22"/>
        <v>50000</v>
      </c>
    </row>
    <row r="124" spans="1:9" x14ac:dyDescent="0.25">
      <c r="A124" s="31"/>
      <c r="B124" s="32"/>
      <c r="C124" s="21" t="s">
        <v>248</v>
      </c>
      <c r="D124" s="19" t="s">
        <v>20</v>
      </c>
      <c r="E124" s="14" t="s">
        <v>21</v>
      </c>
      <c r="F124" s="20">
        <v>10000</v>
      </c>
      <c r="G124" s="14" t="s">
        <v>21</v>
      </c>
      <c r="H124" s="20">
        <f t="shared" si="22"/>
        <v>10000</v>
      </c>
    </row>
    <row r="125" spans="1:9" x14ac:dyDescent="0.25">
      <c r="A125" s="31"/>
      <c r="B125" s="32"/>
      <c r="C125" s="21" t="s">
        <v>249</v>
      </c>
      <c r="D125" s="19" t="s">
        <v>59</v>
      </c>
      <c r="E125" s="14" t="s">
        <v>21</v>
      </c>
      <c r="F125" s="20">
        <v>115000</v>
      </c>
      <c r="G125" s="14" t="s">
        <v>21</v>
      </c>
      <c r="H125" s="20">
        <f t="shared" si="22"/>
        <v>115000</v>
      </c>
    </row>
    <row r="126" spans="1:9" x14ac:dyDescent="0.25">
      <c r="A126" s="31"/>
      <c r="B126" s="32"/>
      <c r="C126" s="21" t="s">
        <v>250</v>
      </c>
      <c r="D126" s="19" t="s">
        <v>168</v>
      </c>
      <c r="E126" s="14" t="s">
        <v>21</v>
      </c>
      <c r="F126" s="14" t="s">
        <v>21</v>
      </c>
      <c r="G126" s="14" t="s">
        <v>21</v>
      </c>
      <c r="H126" s="20">
        <f t="shared" si="22"/>
        <v>0</v>
      </c>
    </row>
    <row r="127" spans="1:9" x14ac:dyDescent="0.25">
      <c r="A127" s="31"/>
      <c r="B127" s="32"/>
      <c r="C127" s="21" t="s">
        <v>251</v>
      </c>
      <c r="D127" s="19" t="s">
        <v>172</v>
      </c>
      <c r="E127" s="14" t="s">
        <v>21</v>
      </c>
      <c r="F127" s="20">
        <v>550000</v>
      </c>
      <c r="G127" s="14" t="s">
        <v>21</v>
      </c>
      <c r="H127" s="20">
        <f t="shared" si="22"/>
        <v>550000</v>
      </c>
    </row>
    <row r="128" spans="1:9" x14ac:dyDescent="0.25">
      <c r="A128" s="31"/>
      <c r="B128" s="32"/>
      <c r="C128" s="21" t="s">
        <v>252</v>
      </c>
      <c r="D128" s="19" t="s">
        <v>176</v>
      </c>
      <c r="E128" s="20">
        <v>1670000</v>
      </c>
      <c r="F128" s="20">
        <v>650000</v>
      </c>
      <c r="G128" s="20">
        <v>90000</v>
      </c>
      <c r="H128" s="20">
        <f t="shared" si="22"/>
        <v>2410000</v>
      </c>
    </row>
    <row r="129" spans="1:9" x14ac:dyDescent="0.25">
      <c r="A129" s="37"/>
      <c r="B129" s="38"/>
      <c r="C129" s="21" t="s">
        <v>253</v>
      </c>
      <c r="D129" s="19" t="s">
        <v>178</v>
      </c>
      <c r="E129" s="14" t="s">
        <v>21</v>
      </c>
      <c r="F129" s="14" t="s">
        <v>21</v>
      </c>
      <c r="G129" s="20">
        <v>127000</v>
      </c>
      <c r="H129" s="20">
        <f t="shared" si="22"/>
        <v>127000</v>
      </c>
      <c r="I129" s="22"/>
    </row>
    <row r="130" spans="1:9" s="62" customFormat="1" ht="12" x14ac:dyDescent="0.25">
      <c r="A130" s="59" t="s">
        <v>254</v>
      </c>
      <c r="B130" s="59"/>
      <c r="C130" s="59"/>
      <c r="D130" s="59"/>
      <c r="E130" s="60">
        <f>SUM(E122:E129)</f>
        <v>1670000</v>
      </c>
      <c r="F130" s="60">
        <f t="shared" ref="F130:H130" si="23">SUM(F122:F129)</f>
        <v>1375000</v>
      </c>
      <c r="G130" s="60">
        <f t="shared" si="23"/>
        <v>267000</v>
      </c>
      <c r="H130" s="60">
        <f t="shared" si="23"/>
        <v>3312000</v>
      </c>
      <c r="I130" s="61"/>
    </row>
    <row r="131" spans="1:9" s="5" customFormat="1" ht="12.75" x14ac:dyDescent="0.25">
      <c r="A131" s="63"/>
      <c r="C131" s="64"/>
      <c r="D131" s="65"/>
      <c r="E131" s="66">
        <f>SUM(E130,E121,E118,E116,E113,E110,E103,E99,E95,E90,E74,E49,E43,E40,E36,E30,E18,E15,E10,E6)</f>
        <v>134348358.56999999</v>
      </c>
      <c r="F131" s="66">
        <f t="shared" ref="F131:H131" si="24">SUM(F130,F121,F118,F116,F113,F110,F103,F99,F95,F90,F74,F49,F43,F40,F36,F30,F18,F15,F10,F6)</f>
        <v>127767635.68999998</v>
      </c>
      <c r="G131" s="66">
        <f t="shared" si="24"/>
        <v>5884005.7400000002</v>
      </c>
      <c r="H131" s="66">
        <f t="shared" si="24"/>
        <v>268000000</v>
      </c>
    </row>
    <row r="132" spans="1:9" x14ac:dyDescent="0.25">
      <c r="H132" s="3"/>
    </row>
    <row r="133" spans="1:9" x14ac:dyDescent="0.25">
      <c r="H133" s="22"/>
    </row>
  </sheetData>
  <mergeCells count="62">
    <mergeCell ref="A121:D121"/>
    <mergeCell ref="A122:A129"/>
    <mergeCell ref="B122:B129"/>
    <mergeCell ref="A130:D130"/>
    <mergeCell ref="A113:D113"/>
    <mergeCell ref="A114:A115"/>
    <mergeCell ref="B114:B115"/>
    <mergeCell ref="A116:D116"/>
    <mergeCell ref="A118:D118"/>
    <mergeCell ref="A119:A120"/>
    <mergeCell ref="B119:B120"/>
    <mergeCell ref="E108:G108"/>
    <mergeCell ref="E109:G109"/>
    <mergeCell ref="A110:D110"/>
    <mergeCell ref="A111:A112"/>
    <mergeCell ref="B111:B112"/>
    <mergeCell ref="A100:A102"/>
    <mergeCell ref="B100:B102"/>
    <mergeCell ref="A103:D103"/>
    <mergeCell ref="A104:A109"/>
    <mergeCell ref="B104:B109"/>
    <mergeCell ref="A91:A94"/>
    <mergeCell ref="B91:B94"/>
    <mergeCell ref="A95:D95"/>
    <mergeCell ref="A96:A98"/>
    <mergeCell ref="B96:B98"/>
    <mergeCell ref="A99:D99"/>
    <mergeCell ref="A51:A73"/>
    <mergeCell ref="B51:B73"/>
    <mergeCell ref="A74:D74"/>
    <mergeCell ref="A75:A89"/>
    <mergeCell ref="B75:B89"/>
    <mergeCell ref="A90:D90"/>
    <mergeCell ref="A41:A42"/>
    <mergeCell ref="B41:B42"/>
    <mergeCell ref="A43:D43"/>
    <mergeCell ref="A44:A48"/>
    <mergeCell ref="B44:B48"/>
    <mergeCell ref="A49:D49"/>
    <mergeCell ref="A31:A35"/>
    <mergeCell ref="B31:B35"/>
    <mergeCell ref="A36:D36"/>
    <mergeCell ref="A37:A39"/>
    <mergeCell ref="B37:B39"/>
    <mergeCell ref="A40:D40"/>
    <mergeCell ref="A16:A17"/>
    <mergeCell ref="B16:B17"/>
    <mergeCell ref="A18:D18"/>
    <mergeCell ref="A19:A29"/>
    <mergeCell ref="B19:B29"/>
    <mergeCell ref="A30:D30"/>
    <mergeCell ref="A7:A9"/>
    <mergeCell ref="B7:B9"/>
    <mergeCell ref="A10:D10"/>
    <mergeCell ref="A11:A14"/>
    <mergeCell ref="B11:B14"/>
    <mergeCell ref="A15:D15"/>
    <mergeCell ref="A1:D1"/>
    <mergeCell ref="E2:G2"/>
    <mergeCell ref="A4:A5"/>
    <mergeCell ref="B4:B5"/>
    <mergeCell ref="A6:D6"/>
  </mergeCells>
  <pageMargins left="0.511811024" right="0.511811024" top="0.78740157499999996" bottom="0.78740157499999996" header="0.31496062000000002" footer="0.31496062000000002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 17</dc:creator>
  <cp:lastModifiedBy>PC 17</cp:lastModifiedBy>
  <dcterms:created xsi:type="dcterms:W3CDTF">2024-11-11T12:05:04Z</dcterms:created>
  <dcterms:modified xsi:type="dcterms:W3CDTF">2024-11-11T12:31:00Z</dcterms:modified>
</cp:coreProperties>
</file>